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<sst xmlns="http://schemas.openxmlformats.org/spreadsheetml/2006/main" count="92" uniqueCount="67">
  <si>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 xml:space="preserve">     b f</t>
  </si>
  <si>
    <t xml:space="preserve">         d =</t>
  </si>
  <si>
    <t xml:space="preserve">           Df=</t>
  </si>
  <si>
    <t xml:space="preserve">     b w </t>
  </si>
  <si>
    <t>bf</t>
  </si>
  <si>
    <t>Df</t>
  </si>
  <si>
    <t>d</t>
  </si>
  <si>
    <t>bw</t>
  </si>
  <si>
    <t>Ast</t>
  </si>
  <si>
    <t>dcbc</t>
  </si>
  <si>
    <t>dst</t>
  </si>
  <si>
    <t>m</t>
  </si>
  <si>
    <t>CASE I :-</t>
  </si>
  <si>
    <t xml:space="preserve">           x =</t>
  </si>
  <si>
    <t xml:space="preserve">              =</t>
  </si>
  <si>
    <t>DATA IN MM &amp; N</t>
  </si>
  <si>
    <t>ASSUME THAT  x &gt; Df</t>
  </si>
  <si>
    <t xml:space="preserve"> mm</t>
  </si>
  <si>
    <t>CASE II :-</t>
  </si>
  <si>
    <t>(-2m.Ast+(4.m.m.Ast.Ast+8.bf.m.Ast.d)^0.5)/2.bf</t>
  </si>
  <si>
    <t xml:space="preserve">             =</t>
  </si>
  <si>
    <t>ASSUME THAT  x&lt;= DF</t>
  </si>
  <si>
    <t>mm</t>
  </si>
  <si>
    <t>SO,   ALTIMATE VALUE OF x=</t>
  </si>
  <si>
    <t>TO FIND Xc</t>
  </si>
  <si>
    <t xml:space="preserve">          Xc=</t>
  </si>
  <si>
    <t>(m.dcbc.d)/(dst+m.dcbc)</t>
  </si>
  <si>
    <t>IF x &gt; Df</t>
  </si>
  <si>
    <t xml:space="preserve"> IF x &lt;= Df</t>
  </si>
  <si>
    <t>TO FIND dcbc</t>
  </si>
  <si>
    <t xml:space="preserve">       dcbc=</t>
  </si>
  <si>
    <t>dcbc(x-Df)/x</t>
  </si>
  <si>
    <t>N/mm2</t>
  </si>
  <si>
    <t>(BELOW FLANGE)</t>
  </si>
  <si>
    <t>TO FIND LEVER ARM :-</t>
  </si>
  <si>
    <t xml:space="preserve">            Y=</t>
  </si>
  <si>
    <t xml:space="preserve">           Z=</t>
  </si>
  <si>
    <t>d-Y</t>
  </si>
  <si>
    <t>TO FIND MOMENT</t>
  </si>
  <si>
    <t xml:space="preserve">          Mr=</t>
  </si>
  <si>
    <t>bf.Df.(dcbc+dcbc)*z/2</t>
  </si>
  <si>
    <t xml:space="preserve">            =</t>
  </si>
  <si>
    <t>N-mm</t>
  </si>
  <si>
    <t>KN-M</t>
  </si>
  <si>
    <t xml:space="preserve">  TO FIND dcbc</t>
  </si>
  <si>
    <t>dcbc   =</t>
  </si>
  <si>
    <t xml:space="preserve">TO FIND </t>
  </si>
  <si>
    <t>dst/m*x/(d-x)</t>
  </si>
  <si>
    <t xml:space="preserve">      dcbc=</t>
  </si>
  <si>
    <t xml:space="preserve">   TO FIND MOMENT OF RESISTANT</t>
  </si>
  <si>
    <t>bf.x.dcbc.z/2</t>
  </si>
  <si>
    <t xml:space="preserve">         </t>
  </si>
  <si>
    <t xml:space="preserve">            Z=</t>
  </si>
  <si>
    <t>d-x/3      =</t>
  </si>
  <si>
    <t>SO,ACTUAL MOMENT OF RESISTANT  MR</t>
  </si>
  <si>
    <t xml:space="preserve">        MR=</t>
  </si>
  <si>
    <t>OUTPUT;-</t>
  </si>
  <si>
    <t xml:space="preserve">           1)</t>
  </si>
  <si>
    <t xml:space="preserve">           2)</t>
  </si>
  <si>
    <t>MOMENT OF RESISTANT</t>
  </si>
  <si>
    <t xml:space="preserve">       MR=</t>
  </si>
  <si>
    <t>MAX STRESS IN CONCRETE =</t>
  </si>
  <si>
    <t xml:space="preserve">           3)</t>
  </si>
  <si>
    <t>MAX STRESS IN CONC</t>
  </si>
  <si>
    <t>INPUT DATA</t>
  </si>
  <si>
    <t xml:space="preserve">             *</t>
  </si>
  <si>
    <t>[-(2.bf.Df-2.bw.Df+2.m.Ast)+((2.bf.Df-2.bw.Df+2.m.Ast)^2-4.bw(-bf.Df^2+bw.Df^2-2.m.Ast.d))^.5]/2.bw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</si>
</sst>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0"/>
      <name val="Arial"/>
      <family val="2"/>
    </font>
    <font>
      <sz val="10"/>
      <color indexed="46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838325" y="11430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828800" y="1628775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28800" y="1143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4933950" y="1143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3105150" y="16287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3714750" y="16287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152400</xdr:rowOff>
    </xdr:from>
    <xdr:to>
      <xdr:col>6</xdr:col>
      <xdr:colOff>0</xdr:colOff>
      <xdr:row>18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10515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38100</xdr:rowOff>
    </xdr:from>
    <xdr:to>
      <xdr:col>5</xdr:col>
      <xdr:colOff>552450</xdr:colOff>
      <xdr:row>18</xdr:row>
      <xdr:rowOff>38100</xdr:rowOff>
    </xdr:to>
    <xdr:sp>
      <xdr:nvSpPr>
        <xdr:cNvPr id="8" name="Line 8"/>
        <xdr:cNvSpPr>
          <a:spLocks/>
        </xdr:cNvSpPr>
      </xdr:nvSpPr>
      <xdr:spPr>
        <a:xfrm>
          <a:off x="3248025" y="2971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85725</xdr:rowOff>
    </xdr:to>
    <xdr:sp>
      <xdr:nvSpPr>
        <xdr:cNvPr id="9" name="Line 9"/>
        <xdr:cNvSpPr>
          <a:spLocks/>
        </xdr:cNvSpPr>
      </xdr:nvSpPr>
      <xdr:spPr>
        <a:xfrm>
          <a:off x="1828800" y="657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4933950" y="657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4</xdr:col>
      <xdr:colOff>476250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847850" y="8191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7</xdr:col>
      <xdr:colOff>590550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00" y="8191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18</xdr:row>
      <xdr:rowOff>38100</xdr:rowOff>
    </xdr:from>
    <xdr:to>
      <xdr:col>9</xdr:col>
      <xdr:colOff>200025</xdr:colOff>
      <xdr:row>18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5362575" y="2971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7</xdr:row>
      <xdr:rowOff>0</xdr:rowOff>
    </xdr:from>
    <xdr:to>
      <xdr:col>10</xdr:col>
      <xdr:colOff>57150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5324475" y="1143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10</xdr:row>
      <xdr:rowOff>0</xdr:rowOff>
    </xdr:from>
    <xdr:to>
      <xdr:col>10</xdr:col>
      <xdr:colOff>66675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5800725" y="1628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9525</xdr:rowOff>
    </xdr:from>
    <xdr:to>
      <xdr:col>8</xdr:col>
      <xdr:colOff>600075</xdr:colOff>
      <xdr:row>11</xdr:row>
      <xdr:rowOff>152400</xdr:rowOff>
    </xdr:to>
    <xdr:sp>
      <xdr:nvSpPr>
        <xdr:cNvPr id="16" name="Line 16"/>
        <xdr:cNvSpPr>
          <a:spLocks/>
        </xdr:cNvSpPr>
      </xdr:nvSpPr>
      <xdr:spPr>
        <a:xfrm flipV="1">
          <a:off x="5534025" y="11525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28575</xdr:rowOff>
    </xdr:from>
    <xdr:to>
      <xdr:col>8</xdr:col>
      <xdr:colOff>619125</xdr:colOff>
      <xdr:row>18</xdr:row>
      <xdr:rowOff>9525</xdr:rowOff>
    </xdr:to>
    <xdr:sp>
      <xdr:nvSpPr>
        <xdr:cNvPr id="17" name="Line 17"/>
        <xdr:cNvSpPr>
          <a:spLocks/>
        </xdr:cNvSpPr>
      </xdr:nvSpPr>
      <xdr:spPr>
        <a:xfrm>
          <a:off x="5553075" y="21431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7</xdr:row>
      <xdr:rowOff>19050</xdr:rowOff>
    </xdr:from>
    <xdr:to>
      <xdr:col>9</xdr:col>
      <xdr:colOff>590550</xdr:colOff>
      <xdr:row>7</xdr:row>
      <xdr:rowOff>142875</xdr:rowOff>
    </xdr:to>
    <xdr:sp>
      <xdr:nvSpPr>
        <xdr:cNvPr id="18" name="Line 18"/>
        <xdr:cNvSpPr>
          <a:spLocks/>
        </xdr:cNvSpPr>
      </xdr:nvSpPr>
      <xdr:spPr>
        <a:xfrm flipV="1">
          <a:off x="6181725" y="11620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9</xdr:row>
      <xdr:rowOff>9525</xdr:rowOff>
    </xdr:from>
    <xdr:to>
      <xdr:col>9</xdr:col>
      <xdr:colOff>581025</xdr:colOff>
      <xdr:row>9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6181725" y="1476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85725</xdr:rowOff>
    </xdr:from>
    <xdr:to>
      <xdr:col>5</xdr:col>
      <xdr:colOff>0</xdr:colOff>
      <xdr:row>21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3105150" y="3181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104775</xdr:rowOff>
    </xdr:from>
    <xdr:to>
      <xdr:col>6</xdr:col>
      <xdr:colOff>0</xdr:colOff>
      <xdr:row>21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714750" y="3200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0</xdr:rowOff>
    </xdr:from>
    <xdr:to>
      <xdr:col>5</xdr:col>
      <xdr:colOff>171450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124200" y="3267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0</xdr:rowOff>
    </xdr:from>
    <xdr:to>
      <xdr:col>5</xdr:col>
      <xdr:colOff>571500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3486150" y="3267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9525</xdr:rowOff>
    </xdr:from>
    <xdr:to>
      <xdr:col>3</xdr:col>
      <xdr:colOff>19050</xdr:colOff>
      <xdr:row>52</xdr:row>
      <xdr:rowOff>28575</xdr:rowOff>
    </xdr:to>
    <xdr:sp>
      <xdr:nvSpPr>
        <xdr:cNvPr id="24" name="Line 25"/>
        <xdr:cNvSpPr>
          <a:spLocks/>
        </xdr:cNvSpPr>
      </xdr:nvSpPr>
      <xdr:spPr>
        <a:xfrm>
          <a:off x="1847850" y="8458200"/>
          <a:ext cx="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55</xdr:row>
      <xdr:rowOff>0</xdr:rowOff>
    </xdr:from>
    <xdr:to>
      <xdr:col>2</xdr:col>
      <xdr:colOff>371475</xdr:colOff>
      <xdr:row>55</xdr:row>
      <xdr:rowOff>28575</xdr:rowOff>
    </xdr:to>
    <xdr:sp>
      <xdr:nvSpPr>
        <xdr:cNvPr id="25" name="Line 26"/>
        <xdr:cNvSpPr>
          <a:spLocks/>
        </xdr:cNvSpPr>
      </xdr:nvSpPr>
      <xdr:spPr>
        <a:xfrm>
          <a:off x="1581150" y="8934450"/>
          <a:ext cx="9525" cy="28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85725</xdr:rowOff>
    </xdr:from>
    <xdr:to>
      <xdr:col>10</xdr:col>
      <xdr:colOff>304800</xdr:colOff>
      <xdr:row>26</xdr:row>
      <xdr:rowOff>57150</xdr:rowOff>
    </xdr:to>
    <xdr:sp>
      <xdr:nvSpPr>
        <xdr:cNvPr id="26" name="Line 28"/>
        <xdr:cNvSpPr>
          <a:spLocks/>
        </xdr:cNvSpPr>
      </xdr:nvSpPr>
      <xdr:spPr>
        <a:xfrm flipH="1">
          <a:off x="6343650" y="4000500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9525</xdr:rowOff>
    </xdr:from>
    <xdr:to>
      <xdr:col>10</xdr:col>
      <xdr:colOff>171450</xdr:colOff>
      <xdr:row>25</xdr:row>
      <xdr:rowOff>38100</xdr:rowOff>
    </xdr:to>
    <xdr:sp>
      <xdr:nvSpPr>
        <xdr:cNvPr id="27" name="Line 29"/>
        <xdr:cNvSpPr>
          <a:spLocks/>
        </xdr:cNvSpPr>
      </xdr:nvSpPr>
      <xdr:spPr>
        <a:xfrm>
          <a:off x="6353175" y="4086225"/>
          <a:ext cx="28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25</xdr:row>
      <xdr:rowOff>123825</xdr:rowOff>
    </xdr:from>
    <xdr:to>
      <xdr:col>10</xdr:col>
      <xdr:colOff>190500</xdr:colOff>
      <xdr:row>26</xdr:row>
      <xdr:rowOff>0</xdr:rowOff>
    </xdr:to>
    <xdr:sp>
      <xdr:nvSpPr>
        <xdr:cNvPr id="28" name="Line 30"/>
        <xdr:cNvSpPr>
          <a:spLocks/>
        </xdr:cNvSpPr>
      </xdr:nvSpPr>
      <xdr:spPr>
        <a:xfrm flipV="1">
          <a:off x="6334125" y="4200525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6"/>
  <sheetViews>
    <sheetView tabSelected="1" workbookViewId="0" topLeftCell="A4">
      <selection activeCell="A3" sqref="A3"/>
    </sheetView>
  </sheetViews>
  <sheetFormatPr defaultColWidth="9.140625" defaultRowHeight="12.75"/>
  <cols>
    <col min="4" max="4" width="10.00390625" style="0" bestFit="1" customWidth="1"/>
    <col min="9" max="9" width="10.00390625" style="0" bestFit="1" customWidth="1"/>
  </cols>
  <sheetData>
    <row r="1" spans="2:9" ht="12.75">
      <c r="B1" s="28"/>
      <c r="C1" s="29"/>
      <c r="D1" s="30" t="s">
        <v>64</v>
      </c>
      <c r="E1" s="29"/>
      <c r="F1" s="29"/>
      <c r="G1" s="29"/>
      <c r="H1" s="29"/>
      <c r="I1" s="31"/>
    </row>
    <row r="2" spans="2:12" ht="12.75">
      <c r="B2" s="32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33" t="s">
        <v>11</v>
      </c>
      <c r="J2" s="34"/>
      <c r="K2" s="35" t="s">
        <v>15</v>
      </c>
      <c r="L2" s="34"/>
    </row>
    <row r="3" spans="2:9" ht="13.5" thickBot="1">
      <c r="B3" s="37">
        <v>1200</v>
      </c>
      <c r="C3" s="38">
        <v>120</v>
      </c>
      <c r="D3" s="38">
        <v>500</v>
      </c>
      <c r="E3" s="38">
        <v>300</v>
      </c>
      <c r="F3" s="38">
        <v>1570</v>
      </c>
      <c r="G3" s="38">
        <v>7</v>
      </c>
      <c r="H3" s="38">
        <v>190</v>
      </c>
      <c r="I3" s="39">
        <v>13.33</v>
      </c>
    </row>
    <row r="5" ht="12.75">
      <c r="F5" t="s">
        <v>0</v>
      </c>
    </row>
    <row r="6" ht="12.75">
      <c r="F6" s="1">
        <f>B3</f>
        <v>1200</v>
      </c>
    </row>
    <row r="8" spans="4:8" ht="12.75">
      <c r="D8" s="17"/>
      <c r="E8" s="17"/>
      <c r="F8" s="17"/>
      <c r="G8" s="17"/>
      <c r="H8" s="17"/>
    </row>
    <row r="9" spans="4:11" ht="12.75">
      <c r="D9" s="17"/>
      <c r="E9" s="17"/>
      <c r="F9" s="17"/>
      <c r="G9" s="17"/>
      <c r="H9" s="17"/>
      <c r="J9" t="s">
        <v>2</v>
      </c>
      <c r="K9" s="1">
        <f>C3</f>
        <v>120</v>
      </c>
    </row>
    <row r="10" spans="4:8" ht="12.75">
      <c r="D10" s="17"/>
      <c r="E10" s="17"/>
      <c r="F10" s="17"/>
      <c r="G10" s="17"/>
      <c r="H10" s="17"/>
    </row>
    <row r="11" ht="12.75">
      <c r="F11" s="18"/>
    </row>
    <row r="12" ht="12.75">
      <c r="F12" s="18"/>
    </row>
    <row r="13" spans="6:10" ht="12.75">
      <c r="F13" s="18"/>
      <c r="I13" t="s">
        <v>1</v>
      </c>
      <c r="J13" s="1">
        <f>D3</f>
        <v>500</v>
      </c>
    </row>
    <row r="14" ht="13.5" thickBot="1">
      <c r="F14" s="18"/>
    </row>
    <row r="15" spans="1:6" ht="12.75">
      <c r="A15" s="19" t="s">
        <v>56</v>
      </c>
      <c r="B15" s="20"/>
      <c r="C15" s="20"/>
      <c r="D15" s="21"/>
      <c r="F15" s="18"/>
    </row>
    <row r="16" spans="1:6" ht="12.75">
      <c r="A16" s="22" t="s">
        <v>57</v>
      </c>
      <c r="B16" s="23" t="str">
        <f>D43</f>
        <v>BEAM IS UNDER REINFORCE</v>
      </c>
      <c r="C16" s="23"/>
      <c r="D16" s="24"/>
      <c r="F16" s="18"/>
    </row>
    <row r="17" spans="1:6" ht="12.75">
      <c r="A17" s="22" t="s">
        <v>58</v>
      </c>
      <c r="B17" s="23" t="s">
        <v>59</v>
      </c>
      <c r="C17" s="23"/>
      <c r="D17" s="24"/>
      <c r="F17" s="18"/>
    </row>
    <row r="18" spans="1:6" ht="12.75">
      <c r="A18" s="22"/>
      <c r="B18" s="23" t="s">
        <v>60</v>
      </c>
      <c r="C18" s="23">
        <f>F77</f>
        <v>137.63885920369776</v>
      </c>
      <c r="D18" s="24" t="s">
        <v>43</v>
      </c>
      <c r="F18" s="18"/>
    </row>
    <row r="19" spans="1:6" ht="12.75">
      <c r="A19" s="22" t="s">
        <v>62</v>
      </c>
      <c r="B19" s="23" t="s">
        <v>63</v>
      </c>
      <c r="C19" s="23"/>
      <c r="D19" s="24"/>
      <c r="F19" s="18"/>
    </row>
    <row r="20" spans="1:6" ht="13.5" thickBot="1">
      <c r="A20" s="25"/>
      <c r="B20" s="26" t="s">
        <v>41</v>
      </c>
      <c r="C20" s="26">
        <f>G79</f>
        <v>4.29452994830618</v>
      </c>
      <c r="D20" s="27" t="s">
        <v>32</v>
      </c>
      <c r="F20" t="s">
        <v>3</v>
      </c>
    </row>
    <row r="21" spans="6:11" ht="12.75">
      <c r="F21" s="1">
        <f>E3</f>
        <v>300</v>
      </c>
      <c r="K21" s="10"/>
    </row>
    <row r="24" spans="2:3" ht="12.75">
      <c r="B24" t="s">
        <v>12</v>
      </c>
      <c r="C24" t="s">
        <v>16</v>
      </c>
    </row>
    <row r="26" spans="2:3" ht="12.75">
      <c r="B26" t="s">
        <v>13</v>
      </c>
      <c r="C26" s="36" t="s">
        <v>66</v>
      </c>
    </row>
    <row r="27" spans="2:4" ht="12.75">
      <c r="B27" t="s">
        <v>14</v>
      </c>
      <c r="C27">
        <f>(-(2*B3*C3-2*E3*C3+2*I3*F3)+((2*B3*C3-2*E3*C3+2*I3*F3)^2-4*E3*(-B3*C3^2+E3*C3^2-2*I3*F3*D3))^0.5)/2/E3</f>
        <v>115.81667996553277</v>
      </c>
      <c r="D27" t="s">
        <v>17</v>
      </c>
    </row>
    <row r="29" spans="2:3" ht="12.75">
      <c r="B29" t="s">
        <v>18</v>
      </c>
      <c r="C29" t="s">
        <v>21</v>
      </c>
    </row>
    <row r="31" spans="2:3" ht="12.75">
      <c r="B31" t="s">
        <v>13</v>
      </c>
      <c r="C31" t="s">
        <v>19</v>
      </c>
    </row>
    <row r="32" spans="2:4" ht="12.75">
      <c r="B32" t="s">
        <v>20</v>
      </c>
      <c r="C32">
        <f>(-2*I3*F3+(4*I3*I3*F3*F3+8*B3*I3*F3*D3)^0.5)/(2*B3)</f>
        <v>115.76742336207383</v>
      </c>
      <c r="D32" t="s">
        <v>22</v>
      </c>
    </row>
    <row r="34" spans="2:6" ht="12.75">
      <c r="B34" t="s">
        <v>23</v>
      </c>
      <c r="E34" s="2">
        <f>IF(C27&gt;K9,C27,C32)</f>
        <v>115.76742336207383</v>
      </c>
      <c r="F34" t="s">
        <v>22</v>
      </c>
    </row>
    <row r="37" ht="12.75">
      <c r="B37" t="s">
        <v>24</v>
      </c>
    </row>
    <row r="39" spans="3:4" ht="12.75">
      <c r="C39" t="s">
        <v>25</v>
      </c>
      <c r="D39" t="s">
        <v>26</v>
      </c>
    </row>
    <row r="41" spans="3:5" ht="12.75">
      <c r="C41" t="s">
        <v>20</v>
      </c>
      <c r="D41">
        <f>(I3*G3*D3)/(H3+I3*G3)</f>
        <v>164.67826762203947</v>
      </c>
      <c r="E41" t="s">
        <v>22</v>
      </c>
    </row>
    <row r="43" spans="3:6" ht="12.75">
      <c r="C43" s="2" t="s">
        <v>65</v>
      </c>
      <c r="D43" s="2" t="str">
        <f>IF(D41&gt;E34,"BEAM IS UNDER REINFORCE","BEAM IS OVER REINFORCE")</f>
        <v>BEAM IS UNDER REINFORCE</v>
      </c>
      <c r="E43" s="2"/>
      <c r="F43" s="2"/>
    </row>
    <row r="44" ht="12.75">
      <c r="G44" s="3"/>
    </row>
    <row r="45" ht="12.75">
      <c r="G45" s="3"/>
    </row>
    <row r="46" spans="2:8" ht="12.75">
      <c r="B46" s="5"/>
      <c r="C46" s="5" t="s">
        <v>27</v>
      </c>
      <c r="D46" s="5"/>
      <c r="E46" s="5"/>
      <c r="F46" s="5"/>
      <c r="G46" s="6"/>
      <c r="H46" t="s">
        <v>28</v>
      </c>
    </row>
    <row r="47" spans="2:7" ht="12.75">
      <c r="B47" s="5"/>
      <c r="C47" s="5"/>
      <c r="D47" s="5"/>
      <c r="E47" s="5"/>
      <c r="F47" s="5"/>
      <c r="G47" s="6"/>
    </row>
    <row r="48" spans="2:8" ht="12.75">
      <c r="B48" s="5"/>
      <c r="C48" s="5" t="s">
        <v>46</v>
      </c>
      <c r="D48" s="5" t="s">
        <v>45</v>
      </c>
      <c r="E48" s="5" t="s">
        <v>47</v>
      </c>
      <c r="F48" s="5"/>
      <c r="G48" s="6"/>
      <c r="H48" t="s">
        <v>44</v>
      </c>
    </row>
    <row r="49" spans="2:10" ht="12.75">
      <c r="B49" s="5"/>
      <c r="C49" s="5"/>
      <c r="D49" s="5"/>
      <c r="E49" s="5"/>
      <c r="F49" s="5"/>
      <c r="G49" s="6"/>
      <c r="I49" t="s">
        <v>48</v>
      </c>
      <c r="J49" s="7" t="s">
        <v>47</v>
      </c>
    </row>
    <row r="50" spans="2:11" ht="12.75">
      <c r="B50" s="5"/>
      <c r="C50" s="5" t="s">
        <v>30</v>
      </c>
      <c r="D50" s="5">
        <f>(E34*H3)/(I3*(D3-E34))</f>
        <v>4.29452994830618</v>
      </c>
      <c r="E50" s="5" t="s">
        <v>32</v>
      </c>
      <c r="F50" s="5"/>
      <c r="G50" s="6"/>
      <c r="I50" t="s">
        <v>30</v>
      </c>
      <c r="J50">
        <f>H3*E34/(I3*(D3-E34))</f>
        <v>4.29452994830618</v>
      </c>
      <c r="K50" t="s">
        <v>32</v>
      </c>
    </row>
    <row r="51" spans="2:7" ht="12.75">
      <c r="B51" s="5"/>
      <c r="C51" s="5" t="s">
        <v>14</v>
      </c>
      <c r="D51" s="5">
        <f>D50</f>
        <v>4.29452994830618</v>
      </c>
      <c r="E51" s="5"/>
      <c r="F51" s="5"/>
      <c r="G51" s="6"/>
    </row>
    <row r="52" spans="2:7" ht="12.75">
      <c r="B52" s="5"/>
      <c r="C52" s="5"/>
      <c r="D52" s="5"/>
      <c r="E52" s="5"/>
      <c r="F52" s="5"/>
      <c r="G52" s="6"/>
    </row>
    <row r="53" spans="2:8" ht="12.75">
      <c r="B53" s="5"/>
      <c r="C53" s="5" t="s">
        <v>29</v>
      </c>
      <c r="D53" s="5"/>
      <c r="E53" s="5" t="s">
        <v>33</v>
      </c>
      <c r="F53" s="5"/>
      <c r="G53" s="6"/>
      <c r="H53" t="s">
        <v>49</v>
      </c>
    </row>
    <row r="54" spans="2:10" ht="12.75">
      <c r="B54" s="5"/>
      <c r="C54" s="5"/>
      <c r="D54" s="5"/>
      <c r="E54" s="5"/>
      <c r="F54" s="5"/>
      <c r="G54" s="6"/>
      <c r="H54" t="s">
        <v>52</v>
      </c>
      <c r="I54" t="s">
        <v>53</v>
      </c>
      <c r="J54">
        <f>D3-E34/3</f>
        <v>461.4108588793087</v>
      </c>
    </row>
    <row r="55" spans="2:7" ht="12.75">
      <c r="B55" s="5"/>
      <c r="C55" s="5"/>
      <c r="D55" s="5"/>
      <c r="E55" s="5"/>
      <c r="F55" s="5"/>
      <c r="G55" s="6"/>
    </row>
    <row r="56" spans="2:9" ht="12.75">
      <c r="B56" s="5"/>
      <c r="C56" s="5" t="s">
        <v>30</v>
      </c>
      <c r="D56" s="5" t="s">
        <v>31</v>
      </c>
      <c r="E56" s="5"/>
      <c r="F56" s="5"/>
      <c r="G56" s="6"/>
      <c r="H56" t="s">
        <v>39</v>
      </c>
      <c r="I56" t="s">
        <v>50</v>
      </c>
    </row>
    <row r="57" spans="2:8" ht="12.75">
      <c r="B57" s="5"/>
      <c r="C57" s="5" t="s">
        <v>20</v>
      </c>
      <c r="D57" s="5">
        <f>D50*(E34-C3)/E34</f>
        <v>-0.1570124530907536</v>
      </c>
      <c r="E57" s="5" t="s">
        <v>32</v>
      </c>
      <c r="F57" s="5"/>
      <c r="G57" s="6"/>
      <c r="H57" t="s">
        <v>51</v>
      </c>
    </row>
    <row r="58" spans="2:10" ht="12.75">
      <c r="B58" s="5"/>
      <c r="C58" s="5" t="s">
        <v>20</v>
      </c>
      <c r="D58" s="5">
        <f>D57</f>
        <v>-0.1570124530907536</v>
      </c>
      <c r="E58" s="5"/>
      <c r="F58" s="5"/>
      <c r="G58" s="6"/>
      <c r="H58" t="s">
        <v>20</v>
      </c>
      <c r="I58">
        <f>B3*E34*J50*J54/2</f>
        <v>137638859.20369777</v>
      </c>
      <c r="J58" t="s">
        <v>42</v>
      </c>
    </row>
    <row r="59" spans="2:10" ht="12.75">
      <c r="B59" s="5"/>
      <c r="C59" s="5" t="s">
        <v>34</v>
      </c>
      <c r="D59" s="5"/>
      <c r="E59" s="5"/>
      <c r="F59" s="5"/>
      <c r="G59" s="6"/>
      <c r="H59" t="s">
        <v>20</v>
      </c>
      <c r="I59">
        <f>I58/1000000</f>
        <v>137.63885920369776</v>
      </c>
      <c r="J59" t="s">
        <v>43</v>
      </c>
    </row>
    <row r="60" spans="2:7" ht="12.75">
      <c r="B60" s="5"/>
      <c r="C60" s="5"/>
      <c r="D60" s="5"/>
      <c r="E60" s="5"/>
      <c r="F60" s="5"/>
      <c r="G60" s="6"/>
    </row>
    <row r="61" spans="2:7" ht="12.75">
      <c r="B61" s="5"/>
      <c r="C61" s="5" t="s">
        <v>35</v>
      </c>
      <c r="D61" s="5">
        <f>(D51+2*D58)/(D51+D58)*C3/3</f>
        <v>38.48206125269734</v>
      </c>
      <c r="E61" s="5"/>
      <c r="F61" s="5"/>
      <c r="G61" s="6"/>
    </row>
    <row r="62" spans="2:7" ht="12.75">
      <c r="B62" s="5"/>
      <c r="C62" s="5"/>
      <c r="D62" s="5"/>
      <c r="E62" s="5"/>
      <c r="F62" s="5"/>
      <c r="G62" s="6"/>
    </row>
    <row r="63" spans="2:7" ht="12.75">
      <c r="B63" s="5"/>
      <c r="C63" s="5" t="s">
        <v>36</v>
      </c>
      <c r="D63" s="5" t="s">
        <v>37</v>
      </c>
      <c r="E63" s="5"/>
      <c r="F63" s="5"/>
      <c r="G63" s="6"/>
    </row>
    <row r="64" spans="2:7" ht="12.75">
      <c r="B64" s="5"/>
      <c r="C64" s="5" t="s">
        <v>20</v>
      </c>
      <c r="D64" s="5">
        <f>D3-D61</f>
        <v>461.51793874730265</v>
      </c>
      <c r="E64" s="5" t="s">
        <v>22</v>
      </c>
      <c r="F64" s="5"/>
      <c r="G64" s="6"/>
    </row>
    <row r="65" spans="2:7" ht="12.75">
      <c r="B65" s="5"/>
      <c r="C65" s="5"/>
      <c r="D65" s="5"/>
      <c r="E65" s="5"/>
      <c r="F65" s="5"/>
      <c r="G65" s="6"/>
    </row>
    <row r="66" spans="2:7" ht="12.75">
      <c r="B66" s="5"/>
      <c r="C66" s="5"/>
      <c r="D66" s="5"/>
      <c r="E66" s="5"/>
      <c r="F66" s="5"/>
      <c r="G66" s="6"/>
    </row>
    <row r="67" spans="2:7" ht="12.75">
      <c r="B67" s="5"/>
      <c r="C67" s="5" t="s">
        <v>38</v>
      </c>
      <c r="D67" s="5"/>
      <c r="E67" s="5"/>
      <c r="F67" s="5"/>
      <c r="G67" s="6"/>
    </row>
    <row r="68" spans="2:7" ht="12.75">
      <c r="B68" s="5"/>
      <c r="C68" s="5"/>
      <c r="D68" s="5"/>
      <c r="E68" s="5"/>
      <c r="F68" s="5"/>
      <c r="G68" s="6"/>
    </row>
    <row r="69" spans="2:7" ht="12.75">
      <c r="B69" s="5"/>
      <c r="C69" s="5" t="s">
        <v>39</v>
      </c>
      <c r="D69" s="5" t="s">
        <v>40</v>
      </c>
      <c r="E69" s="5"/>
      <c r="F69" s="5"/>
      <c r="G69" s="6"/>
    </row>
    <row r="70" spans="2:7" ht="12.75">
      <c r="B70" s="5"/>
      <c r="C70" s="5" t="s">
        <v>41</v>
      </c>
      <c r="D70" s="5">
        <f>B3*C3*(D51+D58)*D64/2</f>
        <v>137486775.3064363</v>
      </c>
      <c r="E70" s="5" t="s">
        <v>42</v>
      </c>
      <c r="F70" s="5"/>
      <c r="G70" s="6"/>
    </row>
    <row r="71" spans="2:7" ht="12.75">
      <c r="B71" s="5"/>
      <c r="C71" s="5" t="s">
        <v>41</v>
      </c>
      <c r="D71" s="5">
        <f>D70/1000000</f>
        <v>137.4867753064363</v>
      </c>
      <c r="E71" s="5" t="s">
        <v>43</v>
      </c>
      <c r="F71" s="5"/>
      <c r="G71" s="6"/>
    </row>
    <row r="72" spans="2:7" ht="12.75">
      <c r="B72" s="5"/>
      <c r="C72" s="5"/>
      <c r="D72" s="5"/>
      <c r="E72" s="5"/>
      <c r="F72" s="5"/>
      <c r="G72" s="8"/>
    </row>
    <row r="73" spans="2:7" ht="12.75">
      <c r="B73" s="5"/>
      <c r="C73" s="5"/>
      <c r="D73" s="5"/>
      <c r="E73" s="5"/>
      <c r="F73" s="5"/>
      <c r="G73" s="8"/>
    </row>
    <row r="74" spans="2:7" ht="12.75">
      <c r="B74" s="5"/>
      <c r="C74" s="5"/>
      <c r="D74" s="5"/>
      <c r="E74" s="5"/>
      <c r="F74" s="5"/>
      <c r="G74" s="8"/>
    </row>
    <row r="75" spans="2:7" ht="12.75">
      <c r="B75" s="5"/>
      <c r="C75" s="5"/>
      <c r="D75" s="5" t="s">
        <v>54</v>
      </c>
      <c r="E75" s="5"/>
      <c r="F75" s="5"/>
      <c r="G75" s="8"/>
    </row>
    <row r="76" spans="2:7" ht="12.75">
      <c r="B76" s="4"/>
      <c r="C76" s="4"/>
      <c r="D76" s="4"/>
      <c r="E76" s="4"/>
      <c r="F76" s="4"/>
      <c r="G76" s="9"/>
    </row>
    <row r="77" spans="2:10" ht="12.75">
      <c r="B77" s="4"/>
      <c r="C77" s="11"/>
      <c r="D77" s="11"/>
      <c r="E77" s="14" t="s">
        <v>55</v>
      </c>
      <c r="F77" s="14">
        <f>IF(C27&gt;C3,D71,I59)</f>
        <v>137.63885920369776</v>
      </c>
      <c r="G77" s="15" t="s">
        <v>43</v>
      </c>
      <c r="H77" s="11"/>
      <c r="I77" s="11"/>
      <c r="J77" s="10"/>
    </row>
    <row r="78" spans="2:10" ht="12.75">
      <c r="B78" s="4"/>
      <c r="C78" s="11"/>
      <c r="D78" s="11"/>
      <c r="E78" s="11"/>
      <c r="F78" s="11"/>
      <c r="G78" s="12"/>
      <c r="H78" s="11"/>
      <c r="I78" s="11"/>
      <c r="J78" s="10"/>
    </row>
    <row r="79" spans="2:10" ht="12.75">
      <c r="B79" s="4"/>
      <c r="C79" s="14"/>
      <c r="D79" s="14" t="s">
        <v>61</v>
      </c>
      <c r="E79" s="14"/>
      <c r="F79" s="14"/>
      <c r="G79" s="15">
        <f>IF(E34&gt;C3,D51,J50)</f>
        <v>4.29452994830618</v>
      </c>
      <c r="H79" s="14" t="s">
        <v>32</v>
      </c>
      <c r="I79" s="14"/>
      <c r="J79" s="10"/>
    </row>
    <row r="80" spans="2:10" ht="12.75">
      <c r="B80" s="4"/>
      <c r="C80" s="11"/>
      <c r="D80" s="11"/>
      <c r="E80" s="11"/>
      <c r="F80" s="11"/>
      <c r="G80" s="12"/>
      <c r="H80" s="11"/>
      <c r="I80" s="11"/>
      <c r="J80" s="10"/>
    </row>
    <row r="81" spans="2:10" ht="12.75">
      <c r="B81" s="4"/>
      <c r="C81" s="11"/>
      <c r="D81" s="11"/>
      <c r="E81" s="11"/>
      <c r="F81" s="11"/>
      <c r="G81" s="12"/>
      <c r="H81" s="11"/>
      <c r="I81" s="11"/>
      <c r="J81" s="10"/>
    </row>
    <row r="82" spans="2:10" ht="12.75">
      <c r="B82" s="4"/>
      <c r="C82" s="11"/>
      <c r="D82" s="11"/>
      <c r="E82" s="11"/>
      <c r="F82" s="11"/>
      <c r="G82" s="12"/>
      <c r="H82" s="11"/>
      <c r="I82" s="11"/>
      <c r="J82" s="10"/>
    </row>
    <row r="83" spans="2:10" ht="12.75">
      <c r="B83" s="4"/>
      <c r="C83" s="11"/>
      <c r="D83" s="11"/>
      <c r="E83" s="11"/>
      <c r="F83" s="11"/>
      <c r="G83" s="12"/>
      <c r="H83" s="11"/>
      <c r="I83" s="11"/>
      <c r="J83" s="10"/>
    </row>
    <row r="84" spans="2:10" ht="12.75">
      <c r="B84" s="4"/>
      <c r="C84" s="11"/>
      <c r="D84" s="11"/>
      <c r="E84" s="11"/>
      <c r="F84" s="11"/>
      <c r="G84" s="12"/>
      <c r="H84" s="11"/>
      <c r="I84" s="11"/>
      <c r="J84" s="10"/>
    </row>
    <row r="85" spans="2:10" ht="12.75">
      <c r="B85" s="4"/>
      <c r="C85" s="11"/>
      <c r="D85" s="11"/>
      <c r="E85" s="11"/>
      <c r="F85" s="11"/>
      <c r="G85" s="12"/>
      <c r="H85" s="11"/>
      <c r="I85" s="11"/>
      <c r="J85" s="10"/>
    </row>
    <row r="86" spans="2:10" ht="12.75">
      <c r="B86" s="4"/>
      <c r="C86" s="11"/>
      <c r="D86" s="11"/>
      <c r="E86" s="11"/>
      <c r="F86" s="11"/>
      <c r="G86" s="12"/>
      <c r="H86" s="11"/>
      <c r="I86" s="11"/>
      <c r="J86" s="10"/>
    </row>
    <row r="87" spans="2:10" ht="12.75">
      <c r="B87" s="4"/>
      <c r="C87" s="11"/>
      <c r="D87" s="11"/>
      <c r="E87" s="11"/>
      <c r="F87" s="11"/>
      <c r="G87" s="12"/>
      <c r="H87" s="11"/>
      <c r="I87" s="11"/>
      <c r="J87" s="10"/>
    </row>
    <row r="88" spans="2:9" ht="12.75">
      <c r="B88" s="4"/>
      <c r="C88" s="7"/>
      <c r="D88" s="7"/>
      <c r="E88" s="7"/>
      <c r="F88" s="7"/>
      <c r="G88" s="13"/>
      <c r="H88" s="7"/>
      <c r="I88" s="7"/>
    </row>
    <row r="89" spans="2:9" ht="12.75">
      <c r="B89" s="4"/>
      <c r="C89" s="7"/>
      <c r="D89" s="7"/>
      <c r="E89" s="7"/>
      <c r="F89" s="7"/>
      <c r="G89" s="13"/>
      <c r="H89" s="7"/>
      <c r="I89" s="7"/>
    </row>
    <row r="90" spans="2:7" ht="12.75">
      <c r="B90" s="4"/>
      <c r="C90" s="4"/>
      <c r="D90" s="4"/>
      <c r="E90" s="4"/>
      <c r="F90" s="4"/>
      <c r="G90" s="9"/>
    </row>
    <row r="91" spans="2:7" ht="12.75">
      <c r="B91" s="4"/>
      <c r="C91" s="4"/>
      <c r="D91" s="4"/>
      <c r="E91" s="4"/>
      <c r="F91" s="4"/>
      <c r="G91" s="9"/>
    </row>
    <row r="92" spans="2:7" ht="12.75">
      <c r="B92" s="4"/>
      <c r="C92" s="4"/>
      <c r="D92" s="4"/>
      <c r="E92" s="4"/>
      <c r="F92" s="4"/>
      <c r="G92" s="9"/>
    </row>
    <row r="93" spans="2:7" ht="12.75">
      <c r="B93" s="4"/>
      <c r="C93" s="4"/>
      <c r="D93" s="4"/>
      <c r="E93" s="4"/>
      <c r="F93" s="4"/>
      <c r="G93" s="9"/>
    </row>
    <row r="94" spans="2:7" ht="12.75">
      <c r="B94" s="4"/>
      <c r="C94" s="4"/>
      <c r="D94" s="4"/>
      <c r="E94" s="4"/>
      <c r="F94" s="4"/>
      <c r="G94" s="9"/>
    </row>
    <row r="95" spans="2:7" ht="12.75">
      <c r="B95" s="4"/>
      <c r="C95" s="4"/>
      <c r="D95" s="4"/>
      <c r="E95" s="4"/>
      <c r="F95" s="4"/>
      <c r="G95" s="9"/>
    </row>
    <row r="96" spans="2:7" ht="12.75">
      <c r="B96" s="4"/>
      <c r="C96" s="4"/>
      <c r="D96" s="4"/>
      <c r="E96" s="4"/>
      <c r="F96" s="4"/>
      <c r="G96" s="9"/>
    </row>
    <row r="97" spans="2:7" ht="12.75">
      <c r="B97" s="4"/>
      <c r="C97" s="4"/>
      <c r="D97" s="4"/>
      <c r="E97" s="4"/>
      <c r="F97" s="4"/>
      <c r="G97" s="9"/>
    </row>
    <row r="98" spans="2:7" ht="12.75">
      <c r="B98" s="4"/>
      <c r="C98" s="4"/>
      <c r="D98" s="4"/>
      <c r="E98" s="4"/>
      <c r="F98" s="4"/>
      <c r="G98" s="9"/>
    </row>
    <row r="99" spans="2:7" ht="12.75">
      <c r="B99" s="4"/>
      <c r="C99" s="4"/>
      <c r="D99" s="4"/>
      <c r="E99" s="4"/>
      <c r="F99" s="4"/>
      <c r="G99" s="9"/>
    </row>
    <row r="100" spans="2:7" ht="12.75">
      <c r="B100" s="4"/>
      <c r="C100" s="4"/>
      <c r="D100" s="4"/>
      <c r="E100" s="4"/>
      <c r="F100" s="4"/>
      <c r="G100" s="9"/>
    </row>
    <row r="101" spans="2:7" ht="12.75">
      <c r="B101" s="4"/>
      <c r="C101" s="4"/>
      <c r="D101" s="4"/>
      <c r="E101" s="4"/>
      <c r="F101" s="4"/>
      <c r="G101" s="9"/>
    </row>
    <row r="102" spans="2:7" ht="12.75">
      <c r="B102" s="4"/>
      <c r="C102" s="4"/>
      <c r="D102" s="4"/>
      <c r="E102" s="4"/>
      <c r="F102" s="4"/>
      <c r="G102" s="9"/>
    </row>
    <row r="103" spans="2:7" ht="12.75">
      <c r="B103" s="4"/>
      <c r="C103" s="4"/>
      <c r="D103" s="4"/>
      <c r="E103" s="4"/>
      <c r="F103" s="4"/>
      <c r="G103" s="9"/>
    </row>
    <row r="104" spans="2:7" ht="12.75">
      <c r="B104" s="4"/>
      <c r="C104" s="4"/>
      <c r="D104" s="4"/>
      <c r="E104" s="4"/>
      <c r="F104" s="4"/>
      <c r="G104" s="9"/>
    </row>
    <row r="105" spans="2:7" ht="12.75">
      <c r="B105" s="4"/>
      <c r="C105" s="4"/>
      <c r="D105" s="4"/>
      <c r="E105" s="4"/>
      <c r="F105" s="4"/>
      <c r="G105" s="9"/>
    </row>
    <row r="106" spans="2:7" ht="12.75">
      <c r="B106" s="4"/>
      <c r="C106" s="4"/>
      <c r="D106" s="4"/>
      <c r="E106" s="4"/>
      <c r="F106" s="4"/>
      <c r="G106" s="9"/>
    </row>
    <row r="107" spans="2:7" ht="12.75">
      <c r="B107" s="4"/>
      <c r="C107" s="4"/>
      <c r="D107" s="4"/>
      <c r="E107" s="4"/>
      <c r="F107" s="4"/>
      <c r="G107" s="9"/>
    </row>
    <row r="108" spans="2:7" ht="12.75">
      <c r="B108" s="4"/>
      <c r="C108" s="4"/>
      <c r="D108" s="4"/>
      <c r="E108" s="4"/>
      <c r="F108" s="4"/>
      <c r="G108" s="9"/>
    </row>
    <row r="109" spans="2:7" ht="12.75">
      <c r="B109" s="4"/>
      <c r="C109" s="4"/>
      <c r="D109" s="4"/>
      <c r="E109" s="4"/>
      <c r="F109" s="4"/>
      <c r="G109" s="9"/>
    </row>
    <row r="110" spans="2:7" ht="12.75">
      <c r="B110" s="4"/>
      <c r="C110" s="4"/>
      <c r="D110" s="4"/>
      <c r="E110" s="4"/>
      <c r="F110" s="4"/>
      <c r="G110" s="9"/>
    </row>
    <row r="111" spans="2:7" ht="12.75">
      <c r="B111" s="4"/>
      <c r="C111" s="4"/>
      <c r="D111" s="4"/>
      <c r="E111" s="4"/>
      <c r="F111" s="4"/>
      <c r="G111" s="9"/>
    </row>
    <row r="112" spans="2:7" ht="12.75">
      <c r="B112" s="4"/>
      <c r="C112" s="4"/>
      <c r="D112" s="4"/>
      <c r="E112" s="4"/>
      <c r="F112" s="4"/>
      <c r="G112" s="9"/>
    </row>
    <row r="113" spans="2:7" ht="12.75">
      <c r="B113" s="4"/>
      <c r="C113" s="4"/>
      <c r="D113" s="4"/>
      <c r="E113" s="4"/>
      <c r="F113" s="4"/>
      <c r="G113" s="9"/>
    </row>
    <row r="114" spans="2:7" ht="12.75">
      <c r="B114" s="4"/>
      <c r="C114" s="4"/>
      <c r="D114" s="4"/>
      <c r="E114" s="4"/>
      <c r="F114" s="4"/>
      <c r="G114" s="9"/>
    </row>
    <row r="115" spans="2:7" ht="12.75">
      <c r="B115" s="4"/>
      <c r="C115" s="4"/>
      <c r="D115" s="4"/>
      <c r="E115" s="4"/>
      <c r="F115" s="4"/>
      <c r="G115" s="9"/>
    </row>
    <row r="116" spans="2:7" ht="12.75">
      <c r="B116" s="4"/>
      <c r="C116" s="4"/>
      <c r="D116" s="4"/>
      <c r="E116" s="4"/>
      <c r="F116" s="4"/>
      <c r="G116" s="9"/>
    </row>
    <row r="117" spans="2:7" ht="12.75">
      <c r="B117" s="4"/>
      <c r="C117" s="4"/>
      <c r="D117" s="4"/>
      <c r="E117" s="4"/>
      <c r="F117" s="4"/>
      <c r="G117" s="9"/>
    </row>
    <row r="118" spans="2:7" ht="12.75">
      <c r="B118" s="4"/>
      <c r="C118" s="4"/>
      <c r="D118" s="4"/>
      <c r="E118" s="4"/>
      <c r="F118" s="4"/>
      <c r="G118" s="9"/>
    </row>
    <row r="119" spans="2:7" ht="12.75">
      <c r="B119" s="4"/>
      <c r="C119" s="4"/>
      <c r="D119" s="4"/>
      <c r="E119" s="4"/>
      <c r="F119" s="4"/>
      <c r="G119" s="9"/>
    </row>
    <row r="120" spans="2:7" ht="12.75">
      <c r="B120" s="4"/>
      <c r="C120" s="4"/>
      <c r="D120" s="4"/>
      <c r="E120" s="4"/>
      <c r="F120" s="4"/>
      <c r="G120" s="9"/>
    </row>
    <row r="121" spans="2:7" ht="12.75">
      <c r="B121" s="4"/>
      <c r="C121" s="4"/>
      <c r="D121" s="4"/>
      <c r="E121" s="4"/>
      <c r="F121" s="4"/>
      <c r="G121" s="9"/>
    </row>
    <row r="122" spans="2:7" ht="12.75">
      <c r="B122" s="4"/>
      <c r="C122" s="4"/>
      <c r="D122" s="4"/>
      <c r="E122" s="4"/>
      <c r="F122" s="4"/>
      <c r="G122" s="9"/>
    </row>
    <row r="123" spans="2:7" ht="12.75">
      <c r="B123" s="4"/>
      <c r="C123" s="4"/>
      <c r="D123" s="4"/>
      <c r="E123" s="4"/>
      <c r="F123" s="4"/>
      <c r="G123" s="9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  <row r="208" spans="2:7" ht="12.75">
      <c r="B208" s="4"/>
      <c r="C208" s="4"/>
      <c r="D208" s="4"/>
      <c r="E208" s="4"/>
      <c r="F208" s="4"/>
      <c r="G208" s="4"/>
    </row>
    <row r="209" spans="2:7" ht="12.75">
      <c r="B209" s="4"/>
      <c r="C209" s="4"/>
      <c r="D209" s="4"/>
      <c r="E209" s="4"/>
      <c r="F209" s="4"/>
      <c r="G209" s="4"/>
    </row>
    <row r="210" spans="2:7" ht="12.75">
      <c r="B210" s="4"/>
      <c r="C210" s="4"/>
      <c r="D210" s="4"/>
      <c r="E210" s="4"/>
      <c r="F210" s="4"/>
      <c r="G210" s="4"/>
    </row>
    <row r="211" spans="2:7" ht="12.75">
      <c r="B211" s="4"/>
      <c r="C211" s="4"/>
      <c r="D211" s="4"/>
      <c r="E211" s="4"/>
      <c r="F211" s="4"/>
      <c r="G211" s="4"/>
    </row>
    <row r="212" spans="2:7" ht="12.75">
      <c r="B212" s="4"/>
      <c r="C212" s="4"/>
      <c r="D212" s="4"/>
      <c r="E212" s="4"/>
      <c r="F212" s="4"/>
      <c r="G212" s="4"/>
    </row>
    <row r="213" spans="2:7" ht="12.75">
      <c r="B213" s="4"/>
      <c r="C213" s="4"/>
      <c r="D213" s="4"/>
      <c r="E213" s="4"/>
      <c r="F213" s="4"/>
      <c r="G213" s="4"/>
    </row>
    <row r="214" spans="2:7" ht="12.75">
      <c r="B214" s="4"/>
      <c r="C214" s="4"/>
      <c r="D214" s="4"/>
      <c r="E214" s="4"/>
      <c r="F214" s="4"/>
      <c r="G214" s="4"/>
    </row>
    <row r="215" spans="2:7" ht="12.75">
      <c r="B215" s="4"/>
      <c r="C215" s="4"/>
      <c r="D215" s="4"/>
      <c r="E215" s="4"/>
      <c r="F215" s="4"/>
      <c r="G215" s="4"/>
    </row>
    <row r="216" spans="2:7" ht="12.75">
      <c r="B216" s="4"/>
      <c r="C216" s="4"/>
      <c r="D216" s="4"/>
      <c r="E216" s="4"/>
      <c r="F216" s="4"/>
      <c r="G216" s="4"/>
    </row>
    <row r="217" spans="2:7" ht="12.75">
      <c r="B217" s="4"/>
      <c r="C217" s="4"/>
      <c r="D217" s="4"/>
      <c r="E217" s="4"/>
      <c r="F217" s="4"/>
      <c r="G217" s="4"/>
    </row>
    <row r="218" spans="2:7" ht="12.75">
      <c r="B218" s="4"/>
      <c r="C218" s="4"/>
      <c r="D218" s="4"/>
      <c r="E218" s="4"/>
      <c r="F218" s="4"/>
      <c r="G218" s="4"/>
    </row>
    <row r="219" spans="2:7" ht="12.75">
      <c r="B219" s="4"/>
      <c r="C219" s="4"/>
      <c r="D219" s="4"/>
      <c r="E219" s="4"/>
      <c r="F219" s="4"/>
      <c r="G219" s="4"/>
    </row>
    <row r="220" spans="2:7" ht="12.75">
      <c r="B220" s="4"/>
      <c r="C220" s="4"/>
      <c r="D220" s="4"/>
      <c r="E220" s="4"/>
      <c r="F220" s="4"/>
      <c r="G220" s="4"/>
    </row>
    <row r="221" spans="2:7" ht="12.75">
      <c r="B221" s="4"/>
      <c r="C221" s="4"/>
      <c r="D221" s="4"/>
      <c r="E221" s="4"/>
      <c r="F221" s="4"/>
      <c r="G221" s="4"/>
    </row>
    <row r="222" spans="2:7" ht="12.75">
      <c r="B222" s="4"/>
      <c r="C222" s="4"/>
      <c r="D222" s="4"/>
      <c r="E222" s="4"/>
      <c r="F222" s="4"/>
      <c r="G222" s="4"/>
    </row>
    <row r="223" spans="2:7" ht="12.75">
      <c r="B223" s="4"/>
      <c r="C223" s="4"/>
      <c r="D223" s="4"/>
      <c r="E223" s="4"/>
      <c r="F223" s="4"/>
      <c r="G223" s="4"/>
    </row>
    <row r="224" spans="2:7" ht="12.75">
      <c r="B224" s="4"/>
      <c r="C224" s="4"/>
      <c r="D224" s="4"/>
      <c r="E224" s="4"/>
      <c r="F224" s="4"/>
      <c r="G224" s="4"/>
    </row>
    <row r="225" spans="2:7" ht="12.75">
      <c r="B225" s="4"/>
      <c r="C225" s="4"/>
      <c r="D225" s="4"/>
      <c r="E225" s="4"/>
      <c r="F225" s="4"/>
      <c r="G225" s="4"/>
    </row>
    <row r="226" spans="2:7" ht="12.75">
      <c r="B226" s="4"/>
      <c r="C226" s="4"/>
      <c r="D226" s="4"/>
      <c r="E226" s="4"/>
      <c r="F226" s="4"/>
      <c r="G226" s="4"/>
    </row>
    <row r="227" spans="2:7" ht="12.75">
      <c r="B227" s="4"/>
      <c r="C227" s="4"/>
      <c r="D227" s="4"/>
      <c r="E227" s="4"/>
      <c r="F227" s="4"/>
      <c r="G227" s="4"/>
    </row>
    <row r="228" spans="2:7" ht="12.75">
      <c r="B228" s="4"/>
      <c r="C228" s="4"/>
      <c r="D228" s="4"/>
      <c r="E228" s="4"/>
      <c r="F228" s="4"/>
      <c r="G228" s="4"/>
    </row>
    <row r="229" spans="2:7" ht="12.75">
      <c r="B229" s="4"/>
      <c r="C229" s="4"/>
      <c r="D229" s="4"/>
      <c r="E229" s="4"/>
      <c r="F229" s="4"/>
      <c r="G229" s="4"/>
    </row>
    <row r="230" spans="2:7" ht="12.75">
      <c r="B230" s="4"/>
      <c r="C230" s="4"/>
      <c r="D230" s="4"/>
      <c r="E230" s="4"/>
      <c r="F230" s="4"/>
      <c r="G230" s="4"/>
    </row>
    <row r="231" spans="2:7" ht="12.75">
      <c r="B231" s="4"/>
      <c r="C231" s="4"/>
      <c r="D231" s="4"/>
      <c r="E231" s="4"/>
      <c r="F231" s="4"/>
      <c r="G231" s="4"/>
    </row>
    <row r="232" spans="2:7" ht="12.75">
      <c r="B232" s="4"/>
      <c r="C232" s="4"/>
      <c r="D232" s="4"/>
      <c r="E232" s="4"/>
      <c r="F232" s="4"/>
      <c r="G232" s="4"/>
    </row>
    <row r="233" spans="2:7" ht="12.75">
      <c r="B233" s="4"/>
      <c r="C233" s="4"/>
      <c r="D233" s="4"/>
      <c r="E233" s="4"/>
      <c r="F233" s="4"/>
      <c r="G233" s="4"/>
    </row>
    <row r="234" spans="2:7" ht="12.75">
      <c r="B234" s="4"/>
      <c r="C234" s="4"/>
      <c r="D234" s="4"/>
      <c r="E234" s="4"/>
      <c r="F234" s="4"/>
      <c r="G234" s="4"/>
    </row>
    <row r="235" spans="2:7" ht="12.75">
      <c r="B235" s="4"/>
      <c r="C235" s="4"/>
      <c r="D235" s="4"/>
      <c r="E235" s="4"/>
      <c r="F235" s="4"/>
      <c r="G235" s="4"/>
    </row>
    <row r="236" spans="2:7" ht="12.75">
      <c r="B236" s="4"/>
      <c r="C236" s="4"/>
      <c r="D236" s="4"/>
      <c r="E236" s="4"/>
      <c r="F236" s="4"/>
      <c r="G236" s="4"/>
    </row>
    <row r="237" spans="2:7" ht="12.75">
      <c r="B237" s="4"/>
      <c r="C237" s="4"/>
      <c r="D237" s="4"/>
      <c r="E237" s="4"/>
      <c r="F237" s="4"/>
      <c r="G237" s="4"/>
    </row>
    <row r="238" spans="2:7" ht="12.75">
      <c r="B238" s="4"/>
      <c r="C238" s="4"/>
      <c r="D238" s="4"/>
      <c r="E238" s="4"/>
      <c r="F238" s="4"/>
      <c r="G238" s="4"/>
    </row>
    <row r="239" spans="2:7" ht="12.75">
      <c r="B239" s="4"/>
      <c r="C239" s="4"/>
      <c r="D239" s="4"/>
      <c r="E239" s="4"/>
      <c r="F239" s="4"/>
      <c r="G239" s="4"/>
    </row>
    <row r="240" spans="2:7" ht="12.75">
      <c r="B240" s="4"/>
      <c r="C240" s="4"/>
      <c r="D240" s="4"/>
      <c r="E240" s="4"/>
      <c r="F240" s="4"/>
      <c r="G240" s="4"/>
    </row>
    <row r="241" spans="2:7" ht="12.75">
      <c r="B241" s="4"/>
      <c r="C241" s="4"/>
      <c r="D241" s="4"/>
      <c r="E241" s="4"/>
      <c r="F241" s="4"/>
      <c r="G241" s="4"/>
    </row>
    <row r="242" spans="2:7" ht="12.75">
      <c r="B242" s="4"/>
      <c r="C242" s="4"/>
      <c r="D242" s="4"/>
      <c r="E242" s="4"/>
      <c r="F242" s="4"/>
      <c r="G242" s="4"/>
    </row>
    <row r="243" spans="2:7" ht="12.75">
      <c r="B243" s="4"/>
      <c r="C243" s="4"/>
      <c r="D243" s="4"/>
      <c r="E243" s="4"/>
      <c r="F243" s="4"/>
      <c r="G243" s="4"/>
    </row>
    <row r="244" spans="2:7" ht="12.75">
      <c r="B244" s="4"/>
      <c r="C244" s="4"/>
      <c r="D244" s="4"/>
      <c r="E244" s="4"/>
      <c r="F244" s="4"/>
      <c r="G244" s="4"/>
    </row>
    <row r="245" spans="2:7" ht="12.75">
      <c r="B245" s="4"/>
      <c r="C245" s="4"/>
      <c r="D245" s="4"/>
      <c r="E245" s="4"/>
      <c r="F245" s="4"/>
      <c r="G245" s="4"/>
    </row>
    <row r="246" spans="2:7" ht="12.75">
      <c r="B246" s="4"/>
      <c r="C246" s="4"/>
      <c r="D246" s="4"/>
      <c r="E246" s="4"/>
      <c r="F246" s="4"/>
      <c r="G246" s="4"/>
    </row>
    <row r="247" spans="2:7" ht="12.75">
      <c r="B247" s="4"/>
      <c r="C247" s="4"/>
      <c r="D247" s="4"/>
      <c r="E247" s="4"/>
      <c r="F247" s="4"/>
      <c r="G247" s="4"/>
    </row>
    <row r="248" spans="2:7" ht="12.75">
      <c r="B248" s="4"/>
      <c r="C248" s="4"/>
      <c r="D248" s="4"/>
      <c r="E248" s="4"/>
      <c r="F248" s="4"/>
      <c r="G248" s="4"/>
    </row>
    <row r="249" spans="2:7" ht="12.75">
      <c r="B249" s="4"/>
      <c r="C249" s="4"/>
      <c r="D249" s="4"/>
      <c r="E249" s="4"/>
      <c r="F249" s="4"/>
      <c r="G249" s="4"/>
    </row>
    <row r="250" spans="2:7" ht="12.75">
      <c r="B250" s="4"/>
      <c r="C250" s="4"/>
      <c r="D250" s="4"/>
      <c r="E250" s="4"/>
      <c r="F250" s="4"/>
      <c r="G250" s="4"/>
    </row>
    <row r="251" spans="2:7" ht="12.75">
      <c r="B251" s="4"/>
      <c r="C251" s="4"/>
      <c r="D251" s="4"/>
      <c r="E251" s="4"/>
      <c r="F251" s="4"/>
      <c r="G251" s="4"/>
    </row>
    <row r="252" spans="2:7" ht="12.75">
      <c r="B252" s="4"/>
      <c r="C252" s="4"/>
      <c r="D252" s="4"/>
      <c r="E252" s="4"/>
      <c r="F252" s="4"/>
      <c r="G252" s="4"/>
    </row>
    <row r="253" spans="2:7" ht="12.75">
      <c r="B253" s="4"/>
      <c r="C253" s="4"/>
      <c r="D253" s="4"/>
      <c r="E253" s="4"/>
      <c r="F253" s="4"/>
      <c r="G253" s="4"/>
    </row>
    <row r="254" spans="2:7" ht="12.75">
      <c r="B254" s="4"/>
      <c r="C254" s="4"/>
      <c r="D254" s="4"/>
      <c r="E254" s="4"/>
      <c r="F254" s="4"/>
      <c r="G254" s="4"/>
    </row>
    <row r="255" spans="2:7" ht="12.75">
      <c r="B255" s="4"/>
      <c r="C255" s="4"/>
      <c r="D255" s="4"/>
      <c r="E255" s="4"/>
      <c r="F255" s="4"/>
      <c r="G255" s="4"/>
    </row>
    <row r="256" spans="2:7" ht="12.75">
      <c r="B256" s="4"/>
      <c r="C256" s="4"/>
      <c r="D256" s="4"/>
      <c r="E256" s="4"/>
      <c r="F256" s="4"/>
      <c r="G256" s="4"/>
    </row>
    <row r="257" spans="2:7" ht="12.75">
      <c r="B257" s="4"/>
      <c r="C257" s="4"/>
      <c r="D257" s="4"/>
      <c r="E257" s="4"/>
      <c r="F257" s="4"/>
      <c r="G257" s="4"/>
    </row>
    <row r="258" spans="2:7" ht="12.75">
      <c r="B258" s="4"/>
      <c r="C258" s="4"/>
      <c r="D258" s="4"/>
      <c r="E258" s="4"/>
      <c r="F258" s="4"/>
      <c r="G258" s="4"/>
    </row>
    <row r="259" spans="2:7" ht="12.75">
      <c r="B259" s="4"/>
      <c r="C259" s="4"/>
      <c r="D259" s="4"/>
      <c r="E259" s="4"/>
      <c r="F259" s="4"/>
      <c r="G259" s="4"/>
    </row>
    <row r="260" spans="2:7" ht="12.75">
      <c r="B260" s="4"/>
      <c r="C260" s="4"/>
      <c r="D260" s="4"/>
      <c r="E260" s="4"/>
      <c r="F260" s="4"/>
      <c r="G260" s="4"/>
    </row>
    <row r="261" spans="2:7" ht="12.75">
      <c r="B261" s="4"/>
      <c r="C261" s="4"/>
      <c r="D261" s="4"/>
      <c r="E261" s="4"/>
      <c r="F261" s="4"/>
      <c r="G261" s="4"/>
    </row>
    <row r="262" spans="2:7" ht="12.75">
      <c r="B262" s="4"/>
      <c r="C262" s="4"/>
      <c r="D262" s="4"/>
      <c r="E262" s="4"/>
      <c r="F262" s="4"/>
      <c r="G262" s="4"/>
    </row>
    <row r="263" spans="2:7" ht="12.75">
      <c r="B263" s="4"/>
      <c r="C263" s="4"/>
      <c r="D263" s="4"/>
      <c r="E263" s="4"/>
      <c r="F263" s="4"/>
      <c r="G263" s="4"/>
    </row>
    <row r="264" spans="2:7" ht="12.75">
      <c r="B264" s="4"/>
      <c r="C264" s="4"/>
      <c r="D264" s="4"/>
      <c r="E264" s="4"/>
      <c r="F264" s="4"/>
      <c r="G264" s="4"/>
    </row>
    <row r="265" spans="2:7" ht="12.75">
      <c r="B265" s="4"/>
      <c r="C265" s="4"/>
      <c r="D265" s="4"/>
      <c r="E265" s="4"/>
      <c r="F265" s="4"/>
      <c r="G265" s="4"/>
    </row>
    <row r="266" spans="2:7" ht="12.75">
      <c r="B266" s="4"/>
      <c r="C266" s="4"/>
      <c r="D266" s="4"/>
      <c r="E266" s="4"/>
      <c r="F266" s="4"/>
      <c r="G266" s="4"/>
    </row>
    <row r="267" spans="2:7" ht="12.75">
      <c r="B267" s="4"/>
      <c r="C267" s="4"/>
      <c r="D267" s="4"/>
      <c r="E267" s="4"/>
      <c r="F267" s="4"/>
      <c r="G267" s="4"/>
    </row>
    <row r="268" spans="2:7" ht="12.75">
      <c r="B268" s="4"/>
      <c r="C268" s="4"/>
      <c r="D268" s="4"/>
      <c r="E268" s="4"/>
      <c r="F268" s="4"/>
      <c r="G268" s="4"/>
    </row>
    <row r="269" spans="2:7" ht="12.75">
      <c r="B269" s="4"/>
      <c r="C269" s="4"/>
      <c r="D269" s="4"/>
      <c r="E269" s="4"/>
      <c r="F269" s="4"/>
      <c r="G269" s="4"/>
    </row>
    <row r="270" spans="2:7" ht="12.75">
      <c r="B270" s="4"/>
      <c r="C270" s="4"/>
      <c r="D270" s="4"/>
      <c r="E270" s="4"/>
      <c r="F270" s="4"/>
      <c r="G270" s="4"/>
    </row>
    <row r="271" spans="2:7" ht="12.75">
      <c r="B271" s="4"/>
      <c r="C271" s="4"/>
      <c r="D271" s="4"/>
      <c r="E271" s="4"/>
      <c r="F271" s="4"/>
      <c r="G271" s="4"/>
    </row>
    <row r="272" spans="2:7" ht="12.75">
      <c r="B272" s="4"/>
      <c r="C272" s="4"/>
      <c r="D272" s="4"/>
      <c r="E272" s="4"/>
      <c r="F272" s="4"/>
      <c r="G272" s="4"/>
    </row>
    <row r="273" spans="2:7" ht="12.75">
      <c r="B273" s="4"/>
      <c r="C273" s="4"/>
      <c r="D273" s="4"/>
      <c r="E273" s="4"/>
      <c r="F273" s="4"/>
      <c r="G273" s="4"/>
    </row>
    <row r="274" spans="2:7" ht="12.75">
      <c r="B274" s="4"/>
      <c r="C274" s="4"/>
      <c r="D274" s="4"/>
      <c r="E274" s="4"/>
      <c r="F274" s="4"/>
      <c r="G274" s="4"/>
    </row>
    <row r="275" spans="2:7" ht="12.75">
      <c r="B275" s="4"/>
      <c r="C275" s="4"/>
      <c r="D275" s="4"/>
      <c r="E275" s="4"/>
      <c r="F275" s="4"/>
      <c r="G275" s="4"/>
    </row>
    <row r="276" spans="2:7" ht="12.75">
      <c r="B276" s="4"/>
      <c r="C276" s="4"/>
      <c r="D276" s="4"/>
      <c r="E276" s="4"/>
      <c r="F276" s="4"/>
      <c r="G276" s="4"/>
    </row>
    <row r="277" spans="2:7" ht="12.75">
      <c r="B277" s="4"/>
      <c r="C277" s="4"/>
      <c r="D277" s="4"/>
      <c r="E277" s="4"/>
      <c r="F277" s="4"/>
      <c r="G277" s="4"/>
    </row>
    <row r="278" spans="2:7" ht="12.75">
      <c r="B278" s="4"/>
      <c r="C278" s="4"/>
      <c r="D278" s="4"/>
      <c r="E278" s="4"/>
      <c r="F278" s="4"/>
      <c r="G278" s="4"/>
    </row>
    <row r="279" spans="2:7" ht="12.75">
      <c r="B279" s="4"/>
      <c r="C279" s="4"/>
      <c r="D279" s="4"/>
      <c r="E279" s="4"/>
      <c r="F279" s="4"/>
      <c r="G279" s="4"/>
    </row>
    <row r="280" spans="2:7" ht="12.75">
      <c r="B280" s="4"/>
      <c r="C280" s="4"/>
      <c r="D280" s="4"/>
      <c r="E280" s="4"/>
      <c r="F280" s="4"/>
      <c r="G280" s="4"/>
    </row>
    <row r="281" spans="2:7" ht="12.75">
      <c r="B281" s="4"/>
      <c r="C281" s="4"/>
      <c r="D281" s="4"/>
      <c r="E281" s="4"/>
      <c r="F281" s="4"/>
      <c r="G281" s="4"/>
    </row>
    <row r="282" spans="2:7" ht="12.75">
      <c r="B282" s="4"/>
      <c r="C282" s="4"/>
      <c r="D282" s="4"/>
      <c r="E282" s="4"/>
      <c r="F282" s="4"/>
      <c r="G282" s="4"/>
    </row>
    <row r="283" spans="2:7" ht="12.75">
      <c r="B283" s="4"/>
      <c r="C283" s="4"/>
      <c r="D283" s="4"/>
      <c r="E283" s="4"/>
      <c r="F283" s="4"/>
      <c r="G283" s="4"/>
    </row>
    <row r="284" spans="2:7" ht="12.75">
      <c r="B284" s="4"/>
      <c r="C284" s="4"/>
      <c r="D284" s="4"/>
      <c r="E284" s="4"/>
      <c r="F284" s="4"/>
      <c r="G284" s="4"/>
    </row>
    <row r="285" spans="2:7" ht="12.75">
      <c r="B285" s="4"/>
      <c r="C285" s="4"/>
      <c r="D285" s="4"/>
      <c r="E285" s="4"/>
      <c r="F285" s="4"/>
      <c r="G285" s="4"/>
    </row>
    <row r="286" spans="2:7" ht="12.75">
      <c r="B286" s="4"/>
      <c r="C286" s="4"/>
      <c r="D286" s="4"/>
      <c r="E286" s="4"/>
      <c r="F286" s="4"/>
      <c r="G286" s="4"/>
    </row>
    <row r="287" spans="2:7" ht="12.75">
      <c r="B287" s="4"/>
      <c r="C287" s="4"/>
      <c r="D287" s="4"/>
      <c r="E287" s="4"/>
      <c r="F287" s="4"/>
      <c r="G287" s="4"/>
    </row>
    <row r="288" spans="2:7" ht="12.75">
      <c r="B288" s="4"/>
      <c r="C288" s="4"/>
      <c r="D288" s="4"/>
      <c r="E288" s="4"/>
      <c r="F288" s="4"/>
      <c r="G288" s="4"/>
    </row>
    <row r="289" spans="2:7" ht="12.75">
      <c r="B289" s="4"/>
      <c r="C289" s="4"/>
      <c r="D289" s="4"/>
      <c r="E289" s="4"/>
      <c r="F289" s="4"/>
      <c r="G289" s="4"/>
    </row>
    <row r="290" spans="2:7" ht="12.75">
      <c r="B290" s="4"/>
      <c r="C290" s="4"/>
      <c r="D290" s="4"/>
      <c r="E290" s="4"/>
      <c r="F290" s="4"/>
      <c r="G290" s="4"/>
    </row>
    <row r="291" spans="2:7" ht="12.75">
      <c r="B291" s="4"/>
      <c r="C291" s="4"/>
      <c r="D291" s="4"/>
      <c r="E291" s="4"/>
      <c r="F291" s="4"/>
      <c r="G291" s="4"/>
    </row>
    <row r="292" spans="2:7" ht="12.75">
      <c r="B292" s="4"/>
      <c r="C292" s="4"/>
      <c r="D292" s="4"/>
      <c r="E292" s="4"/>
      <c r="F292" s="4"/>
      <c r="G292" s="4"/>
    </row>
    <row r="293" spans="2:7" ht="12.75">
      <c r="B293" s="4"/>
      <c r="C293" s="4"/>
      <c r="D293" s="4"/>
      <c r="E293" s="4"/>
      <c r="F293" s="4"/>
      <c r="G293" s="4"/>
    </row>
    <row r="294" spans="2:7" ht="12.75">
      <c r="B294" s="4"/>
      <c r="C294" s="4"/>
      <c r="D294" s="4"/>
      <c r="E294" s="4"/>
      <c r="F294" s="4"/>
      <c r="G294" s="4"/>
    </row>
    <row r="295" spans="2:7" ht="12.75">
      <c r="B295" s="4"/>
      <c r="C295" s="4"/>
      <c r="D295" s="4"/>
      <c r="E295" s="4"/>
      <c r="F295" s="4"/>
      <c r="G295" s="4"/>
    </row>
    <row r="296" spans="2:7" ht="12.75">
      <c r="B296" s="4"/>
      <c r="C296" s="4"/>
      <c r="D296" s="4"/>
      <c r="E296" s="4"/>
      <c r="F296" s="4"/>
      <c r="G296" s="4"/>
    </row>
    <row r="297" spans="2:7" ht="12.75">
      <c r="B297" s="4"/>
      <c r="C297" s="4"/>
      <c r="D297" s="4"/>
      <c r="E297" s="4"/>
      <c r="F297" s="4"/>
      <c r="G297" s="4"/>
    </row>
    <row r="298" spans="2:7" ht="12.75">
      <c r="B298" s="4"/>
      <c r="C298" s="4"/>
      <c r="D298" s="4"/>
      <c r="E298" s="4"/>
      <c r="F298" s="4"/>
      <c r="G298" s="4"/>
    </row>
    <row r="299" spans="2:7" ht="12.75">
      <c r="B299" s="4"/>
      <c r="C299" s="4"/>
      <c r="D299" s="4"/>
      <c r="E299" s="4"/>
      <c r="F299" s="4"/>
      <c r="G299" s="4"/>
    </row>
    <row r="300" spans="2:7" ht="12.75">
      <c r="B300" s="4"/>
      <c r="C300" s="4"/>
      <c r="D300" s="4"/>
      <c r="E300" s="4"/>
      <c r="F300" s="4"/>
      <c r="G300" s="4"/>
    </row>
    <row r="301" spans="2:7" ht="12.75">
      <c r="B301" s="4"/>
      <c r="C301" s="4"/>
      <c r="D301" s="4"/>
      <c r="E301" s="4"/>
      <c r="F301" s="4"/>
      <c r="G301" s="4"/>
    </row>
    <row r="302" spans="2:7" ht="12.75">
      <c r="B302" s="4"/>
      <c r="C302" s="4"/>
      <c r="D302" s="4"/>
      <c r="E302" s="4"/>
      <c r="F302" s="4"/>
      <c r="G302" s="4"/>
    </row>
    <row r="303" spans="2:7" ht="12.75">
      <c r="B303" s="4"/>
      <c r="C303" s="4"/>
      <c r="D303" s="4"/>
      <c r="E303" s="4"/>
      <c r="F303" s="4"/>
      <c r="G303" s="4"/>
    </row>
    <row r="304" spans="2:7" ht="12.75">
      <c r="B304" s="4"/>
      <c r="C304" s="4"/>
      <c r="D304" s="4"/>
      <c r="E304" s="4"/>
      <c r="F304" s="4"/>
      <c r="G304" s="4"/>
    </row>
    <row r="305" spans="2:7" ht="12.75">
      <c r="B305" s="4"/>
      <c r="C305" s="4"/>
      <c r="D305" s="4"/>
      <c r="E305" s="4"/>
      <c r="F305" s="4"/>
      <c r="G305" s="4"/>
    </row>
    <row r="306" spans="2:7" ht="12.75">
      <c r="B306" s="4"/>
      <c r="C306" s="4"/>
      <c r="D306" s="4"/>
      <c r="E306" s="4"/>
      <c r="F306" s="4"/>
      <c r="G306" s="4"/>
    </row>
    <row r="307" spans="2:7" ht="12.75">
      <c r="B307" s="4"/>
      <c r="C307" s="4"/>
      <c r="D307" s="4"/>
      <c r="E307" s="4"/>
      <c r="F307" s="4"/>
      <c r="G307" s="4"/>
    </row>
    <row r="308" spans="2:7" ht="12.75">
      <c r="B308" s="4"/>
      <c r="C308" s="4"/>
      <c r="D308" s="4"/>
      <c r="E308" s="4"/>
      <c r="F308" s="4"/>
      <c r="G308" s="4"/>
    </row>
    <row r="309" spans="2:7" ht="12.75">
      <c r="B309" s="4"/>
      <c r="C309" s="4"/>
      <c r="D309" s="4"/>
      <c r="E309" s="4"/>
      <c r="F309" s="4"/>
      <c r="G309" s="4"/>
    </row>
    <row r="310" spans="2:7" ht="12.75">
      <c r="B310" s="4"/>
      <c r="C310" s="4"/>
      <c r="D310" s="4"/>
      <c r="E310" s="4"/>
      <c r="F310" s="4"/>
      <c r="G310" s="4"/>
    </row>
    <row r="311" spans="2:7" ht="12.75">
      <c r="B311" s="4"/>
      <c r="C311" s="4"/>
      <c r="D311" s="4"/>
      <c r="E311" s="4"/>
      <c r="F311" s="4"/>
      <c r="G311" s="4"/>
    </row>
    <row r="312" spans="2:7" ht="12.75">
      <c r="B312" s="4"/>
      <c r="C312" s="4"/>
      <c r="D312" s="4"/>
      <c r="E312" s="4"/>
      <c r="F312" s="4"/>
      <c r="G312" s="4"/>
    </row>
    <row r="313" spans="2:7" ht="12.75">
      <c r="B313" s="4"/>
      <c r="C313" s="4"/>
      <c r="D313" s="4"/>
      <c r="E313" s="4"/>
      <c r="F313" s="4"/>
      <c r="G313" s="4"/>
    </row>
    <row r="314" spans="2:7" ht="12.75">
      <c r="B314" s="4"/>
      <c r="C314" s="4"/>
      <c r="D314" s="4"/>
      <c r="E314" s="4"/>
      <c r="F314" s="4"/>
      <c r="G314" s="4"/>
    </row>
    <row r="315" spans="2:7" ht="12.75">
      <c r="B315" s="4"/>
      <c r="C315" s="4"/>
      <c r="D315" s="4"/>
      <c r="E315" s="4"/>
      <c r="F315" s="4"/>
      <c r="G315" s="4"/>
    </row>
    <row r="316" spans="2:7" ht="12.75">
      <c r="B316" s="4"/>
      <c r="C316" s="4"/>
      <c r="D316" s="4"/>
      <c r="E316" s="4"/>
      <c r="F316" s="4"/>
      <c r="G316" s="4"/>
    </row>
    <row r="317" spans="2:7" ht="12.75">
      <c r="B317" s="4"/>
      <c r="C317" s="4"/>
      <c r="D317" s="4"/>
      <c r="E317" s="4"/>
      <c r="F317" s="4"/>
      <c r="G317" s="4"/>
    </row>
    <row r="318" spans="2:7" ht="12.75">
      <c r="B318" s="4"/>
      <c r="C318" s="4"/>
      <c r="D318" s="4"/>
      <c r="E318" s="4"/>
      <c r="F318" s="4"/>
      <c r="G318" s="4"/>
    </row>
    <row r="319" spans="2:7" ht="12.75">
      <c r="B319" s="4"/>
      <c r="C319" s="4"/>
      <c r="D319" s="4"/>
      <c r="E319" s="4"/>
      <c r="F319" s="4"/>
      <c r="G319" s="4"/>
    </row>
    <row r="320" spans="2:7" ht="12.75">
      <c r="B320" s="4"/>
      <c r="C320" s="4"/>
      <c r="D320" s="4"/>
      <c r="E320" s="4"/>
      <c r="F320" s="4"/>
      <c r="G320" s="4"/>
    </row>
    <row r="321" spans="2:7" ht="12.75">
      <c r="B321" s="4"/>
      <c r="C321" s="4"/>
      <c r="D321" s="4"/>
      <c r="E321" s="4"/>
      <c r="F321" s="4"/>
      <c r="G321" s="4"/>
    </row>
    <row r="322" spans="2:7" ht="12.75">
      <c r="B322" s="4"/>
      <c r="C322" s="4"/>
      <c r="D322" s="4"/>
      <c r="E322" s="4"/>
      <c r="F322" s="4"/>
      <c r="G322" s="4"/>
    </row>
    <row r="323" spans="2:7" ht="12.75">
      <c r="B323" s="4"/>
      <c r="C323" s="4"/>
      <c r="D323" s="4"/>
      <c r="E323" s="4"/>
      <c r="F323" s="4"/>
      <c r="G323" s="4"/>
    </row>
    <row r="324" spans="2:7" ht="12.75">
      <c r="B324" s="4"/>
      <c r="C324" s="4"/>
      <c r="D324" s="4"/>
      <c r="E324" s="4"/>
      <c r="F324" s="4"/>
      <c r="G324" s="4"/>
    </row>
    <row r="325" spans="2:7" ht="12.75">
      <c r="B325" s="4"/>
      <c r="C325" s="4"/>
      <c r="D325" s="4"/>
      <c r="E325" s="4"/>
      <c r="F325" s="4"/>
      <c r="G325" s="4"/>
    </row>
    <row r="326" spans="2:7" ht="12.75">
      <c r="B326" s="4"/>
      <c r="C326" s="4"/>
      <c r="D326" s="4"/>
      <c r="E326" s="4"/>
      <c r="F326" s="4"/>
      <c r="G326" s="4"/>
    </row>
    <row r="327" spans="2:7" ht="12.75">
      <c r="B327" s="4"/>
      <c r="C327" s="4"/>
      <c r="D327" s="4"/>
      <c r="E327" s="4"/>
      <c r="F327" s="4"/>
      <c r="G327" s="4"/>
    </row>
    <row r="328" spans="2:7" ht="12.75">
      <c r="B328" s="4"/>
      <c r="C328" s="4"/>
      <c r="D328" s="4"/>
      <c r="E328" s="4"/>
      <c r="F328" s="4"/>
      <c r="G328" s="4"/>
    </row>
    <row r="329" spans="2:7" ht="12.75">
      <c r="B329" s="4"/>
      <c r="C329" s="4"/>
      <c r="D329" s="4"/>
      <c r="E329" s="4"/>
      <c r="F329" s="4"/>
      <c r="G329" s="4"/>
    </row>
    <row r="330" spans="2:7" ht="12.75">
      <c r="B330" s="4"/>
      <c r="C330" s="4"/>
      <c r="D330" s="4"/>
      <c r="E330" s="4"/>
      <c r="F330" s="4"/>
      <c r="G330" s="4"/>
    </row>
    <row r="331" spans="2:7" ht="12.75">
      <c r="B331" s="4"/>
      <c r="C331" s="4"/>
      <c r="D331" s="4"/>
      <c r="E331" s="4"/>
      <c r="F331" s="4"/>
      <c r="G331" s="4"/>
    </row>
    <row r="332" spans="2:7" ht="12.75">
      <c r="B332" s="4"/>
      <c r="C332" s="4"/>
      <c r="D332" s="4"/>
      <c r="E332" s="4"/>
      <c r="F332" s="4"/>
      <c r="G332" s="4"/>
    </row>
    <row r="333" spans="2:7" ht="12.75">
      <c r="B333" s="4"/>
      <c r="C333" s="4"/>
      <c r="D333" s="4"/>
      <c r="E333" s="4"/>
      <c r="F333" s="4"/>
      <c r="G333" s="4"/>
    </row>
    <row r="334" spans="2:7" ht="12.75">
      <c r="B334" s="4"/>
      <c r="C334" s="4"/>
      <c r="D334" s="4"/>
      <c r="E334" s="4"/>
      <c r="F334" s="4"/>
      <c r="G334" s="4"/>
    </row>
    <row r="335" spans="2:7" ht="12.75">
      <c r="B335" s="4"/>
      <c r="C335" s="4"/>
      <c r="D335" s="4"/>
      <c r="E335" s="4"/>
      <c r="F335" s="4"/>
      <c r="G335" s="4"/>
    </row>
    <row r="336" spans="2:7" ht="12.75">
      <c r="B336" s="4"/>
      <c r="C336" s="4"/>
      <c r="D336" s="4"/>
      <c r="E336" s="4"/>
      <c r="F336" s="4"/>
      <c r="G336" s="4"/>
    </row>
    <row r="337" spans="2:7" ht="12.75">
      <c r="B337" s="4"/>
      <c r="C337" s="4"/>
      <c r="D337" s="4"/>
      <c r="E337" s="4"/>
      <c r="F337" s="4"/>
      <c r="G337" s="4"/>
    </row>
    <row r="338" spans="2:7" ht="12.75">
      <c r="B338" s="4"/>
      <c r="C338" s="4"/>
      <c r="D338" s="4"/>
      <c r="E338" s="4"/>
      <c r="F338" s="4"/>
      <c r="G338" s="4"/>
    </row>
    <row r="339" spans="2:7" ht="12.75">
      <c r="B339" s="4"/>
      <c r="C339" s="4"/>
      <c r="D339" s="4"/>
      <c r="E339" s="4"/>
      <c r="F339" s="4"/>
      <c r="G339" s="4"/>
    </row>
    <row r="340" spans="2:7" ht="12.75">
      <c r="B340" s="4"/>
      <c r="C340" s="4"/>
      <c r="D340" s="4"/>
      <c r="E340" s="4"/>
      <c r="F340" s="4"/>
      <c r="G340" s="4"/>
    </row>
    <row r="341" spans="2:7" ht="12.75">
      <c r="B341" s="4"/>
      <c r="C341" s="4"/>
      <c r="D341" s="4"/>
      <c r="E341" s="4"/>
      <c r="F341" s="4"/>
      <c r="G341" s="4"/>
    </row>
    <row r="342" spans="2:7" ht="12.75">
      <c r="B342" s="4"/>
      <c r="C342" s="4"/>
      <c r="D342" s="4"/>
      <c r="E342" s="4"/>
      <c r="F342" s="4"/>
      <c r="G342" s="4"/>
    </row>
    <row r="343" spans="2:7" ht="12.75">
      <c r="B343" s="4"/>
      <c r="C343" s="4"/>
      <c r="D343" s="4"/>
      <c r="E343" s="4"/>
      <c r="F343" s="4"/>
      <c r="G343" s="4"/>
    </row>
    <row r="344" spans="2:7" ht="12.75">
      <c r="B344" s="4"/>
      <c r="C344" s="4"/>
      <c r="D344" s="4"/>
      <c r="E344" s="4"/>
      <c r="F344" s="4"/>
      <c r="G344" s="4"/>
    </row>
    <row r="345" spans="2:7" ht="12.75">
      <c r="B345" s="4"/>
      <c r="C345" s="4"/>
      <c r="D345" s="4"/>
      <c r="E345" s="4"/>
      <c r="F345" s="4"/>
      <c r="G345" s="4"/>
    </row>
    <row r="346" spans="2:7" ht="12.75">
      <c r="B346" s="4"/>
      <c r="C346" s="4"/>
      <c r="D346" s="4"/>
      <c r="E346" s="4"/>
      <c r="F346" s="4"/>
      <c r="G346" s="4"/>
    </row>
    <row r="347" spans="2:7" ht="12.75">
      <c r="B347" s="4"/>
      <c r="C347" s="4"/>
      <c r="D347" s="4"/>
      <c r="E347" s="4"/>
      <c r="F347" s="4"/>
      <c r="G347" s="4"/>
    </row>
    <row r="348" spans="2:7" ht="12.75">
      <c r="B348" s="4"/>
      <c r="C348" s="4"/>
      <c r="D348" s="4"/>
      <c r="E348" s="4"/>
      <c r="F348" s="4"/>
      <c r="G348" s="4"/>
    </row>
    <row r="349" spans="2:7" ht="12.75">
      <c r="B349" s="4"/>
      <c r="C349" s="4"/>
      <c r="D349" s="4"/>
      <c r="E349" s="4"/>
      <c r="F349" s="4"/>
      <c r="G349" s="4"/>
    </row>
    <row r="350" spans="2:7" ht="12.75">
      <c r="B350" s="4"/>
      <c r="C350" s="4"/>
      <c r="D350" s="4"/>
      <c r="E350" s="4"/>
      <c r="F350" s="4"/>
      <c r="G350" s="4"/>
    </row>
    <row r="351" spans="2:7" ht="12.75">
      <c r="B351" s="4"/>
      <c r="C351" s="4"/>
      <c r="D351" s="4"/>
      <c r="E351" s="4"/>
      <c r="F351" s="4"/>
      <c r="G351" s="4"/>
    </row>
    <row r="352" spans="2:7" ht="12.75">
      <c r="B352" s="4"/>
      <c r="C352" s="4"/>
      <c r="D352" s="4"/>
      <c r="E352" s="4"/>
      <c r="F352" s="4"/>
      <c r="G352" s="4"/>
    </row>
    <row r="353" spans="2:7" ht="12.75">
      <c r="B353" s="4"/>
      <c r="C353" s="4"/>
      <c r="D353" s="4"/>
      <c r="E353" s="4"/>
      <c r="F353" s="4"/>
      <c r="G353" s="4"/>
    </row>
    <row r="354" spans="2:7" ht="12.75">
      <c r="B354" s="4"/>
      <c r="C354" s="4"/>
      <c r="D354" s="4"/>
      <c r="E354" s="4"/>
      <c r="F354" s="4"/>
      <c r="G354" s="4"/>
    </row>
    <row r="355" spans="2:7" ht="12.75">
      <c r="B355" s="4"/>
      <c r="C355" s="4"/>
      <c r="D355" s="4"/>
      <c r="E355" s="4"/>
      <c r="F355" s="4"/>
      <c r="G355" s="4"/>
    </row>
    <row r="356" spans="2:7" ht="12.75">
      <c r="B356" s="4"/>
      <c r="C356" s="4"/>
      <c r="D356" s="4"/>
      <c r="E356" s="4"/>
      <c r="F356" s="4"/>
      <c r="G356" s="4"/>
    </row>
    <row r="357" spans="2:7" ht="12.75">
      <c r="B357" s="4"/>
      <c r="C357" s="4"/>
      <c r="D357" s="4"/>
      <c r="E357" s="4"/>
      <c r="F357" s="4"/>
      <c r="G357" s="4"/>
    </row>
    <row r="358" spans="2:7" ht="12.75">
      <c r="B358" s="4"/>
      <c r="C358" s="4"/>
      <c r="D358" s="4"/>
      <c r="E358" s="4"/>
      <c r="F358" s="4"/>
      <c r="G358" s="4"/>
    </row>
    <row r="359" spans="2:7" ht="12.75">
      <c r="B359" s="4"/>
      <c r="C359" s="4"/>
      <c r="D359" s="4"/>
      <c r="E359" s="4"/>
      <c r="F359" s="4"/>
      <c r="G359" s="4"/>
    </row>
    <row r="360" spans="2:7" ht="12.75">
      <c r="B360" s="4"/>
      <c r="C360" s="4"/>
      <c r="D360" s="4"/>
      <c r="E360" s="4"/>
      <c r="F360" s="4"/>
      <c r="G360" s="4"/>
    </row>
    <row r="361" spans="2:7" ht="12.75">
      <c r="B361" s="4"/>
      <c r="C361" s="4"/>
      <c r="D361" s="4"/>
      <c r="E361" s="4"/>
      <c r="F361" s="4"/>
      <c r="G361" s="4"/>
    </row>
    <row r="362" spans="2:7" ht="12.75">
      <c r="B362" s="4"/>
      <c r="C362" s="4"/>
      <c r="D362" s="4"/>
      <c r="E362" s="4"/>
      <c r="F362" s="4"/>
      <c r="G362" s="4"/>
    </row>
    <row r="363" spans="2:7" ht="12.75">
      <c r="B363" s="4"/>
      <c r="C363" s="4"/>
      <c r="D363" s="4"/>
      <c r="E363" s="4"/>
      <c r="F363" s="4"/>
      <c r="G363" s="4"/>
    </row>
    <row r="364" spans="2:7" ht="12.75">
      <c r="B364" s="4"/>
      <c r="C364" s="4"/>
      <c r="D364" s="4"/>
      <c r="E364" s="4"/>
      <c r="F364" s="4"/>
      <c r="G364" s="4"/>
    </row>
    <row r="365" spans="2:7" ht="12.75">
      <c r="B365" s="4"/>
      <c r="C365" s="4"/>
      <c r="D365" s="4"/>
      <c r="E365" s="4"/>
      <c r="F365" s="4"/>
      <c r="G365" s="4"/>
    </row>
    <row r="366" spans="2:7" ht="12.75">
      <c r="B366" s="4"/>
      <c r="C366" s="4"/>
      <c r="D366" s="4"/>
      <c r="E366" s="4"/>
      <c r="F366" s="4"/>
      <c r="G366" s="4"/>
    </row>
    <row r="367" spans="2:7" ht="12.75">
      <c r="B367" s="4"/>
      <c r="C367" s="4"/>
      <c r="D367" s="4"/>
      <c r="E367" s="4"/>
      <c r="F367" s="4"/>
      <c r="G367" s="4"/>
    </row>
    <row r="368" spans="2:7" ht="12.75">
      <c r="B368" s="4"/>
      <c r="C368" s="4"/>
      <c r="D368" s="4"/>
      <c r="E368" s="4"/>
      <c r="F368" s="4"/>
      <c r="G368" s="4"/>
    </row>
    <row r="369" spans="2:7" ht="12.75">
      <c r="B369" s="4"/>
      <c r="C369" s="4"/>
      <c r="D369" s="4"/>
      <c r="E369" s="4"/>
      <c r="F369" s="4"/>
      <c r="G369" s="4"/>
    </row>
    <row r="370" spans="2:7" ht="12.75">
      <c r="B370" s="4"/>
      <c r="C370" s="4"/>
      <c r="D370" s="4"/>
      <c r="E370" s="4"/>
      <c r="F370" s="4"/>
      <c r="G370" s="4"/>
    </row>
    <row r="371" spans="2:7" ht="12.75">
      <c r="B371" s="4"/>
      <c r="C371" s="4"/>
      <c r="D371" s="4"/>
      <c r="E371" s="4"/>
      <c r="F371" s="4"/>
      <c r="G371" s="4"/>
    </row>
    <row r="372" spans="2:7" ht="12.75">
      <c r="B372" s="4"/>
      <c r="C372" s="4"/>
      <c r="D372" s="4"/>
      <c r="E372" s="4"/>
      <c r="F372" s="4"/>
      <c r="G372" s="4"/>
    </row>
    <row r="373" spans="2:7" ht="12.75">
      <c r="B373" s="4"/>
      <c r="C373" s="4"/>
      <c r="D373" s="4"/>
      <c r="E373" s="4"/>
      <c r="F373" s="4"/>
      <c r="G373" s="4"/>
    </row>
    <row r="374" spans="2:7" ht="12.75">
      <c r="B374" s="4"/>
      <c r="C374" s="4"/>
      <c r="D374" s="4"/>
      <c r="E374" s="4"/>
      <c r="F374" s="4"/>
      <c r="G374" s="4"/>
    </row>
    <row r="375" spans="2:7" ht="12.75">
      <c r="B375" s="4"/>
      <c r="C375" s="4"/>
      <c r="D375" s="4"/>
      <c r="E375" s="4"/>
      <c r="F375" s="4"/>
      <c r="G375" s="4"/>
    </row>
    <row r="376" spans="2:7" ht="12.75">
      <c r="B376" s="4"/>
      <c r="C376" s="4"/>
      <c r="D376" s="4"/>
      <c r="E376" s="4"/>
      <c r="F376" s="4"/>
      <c r="G376" s="4"/>
    </row>
    <row r="377" spans="2:7" ht="12.75">
      <c r="B377" s="4"/>
      <c r="C377" s="4"/>
      <c r="D377" s="4"/>
      <c r="E377" s="4"/>
      <c r="F377" s="4"/>
      <c r="G377" s="4"/>
    </row>
    <row r="378" spans="2:7" ht="12.75">
      <c r="B378" s="4"/>
      <c r="C378" s="4"/>
      <c r="D378" s="4"/>
      <c r="E378" s="4"/>
      <c r="F378" s="4"/>
      <c r="G378" s="4"/>
    </row>
    <row r="379" spans="2:7" ht="12.75">
      <c r="B379" s="4"/>
      <c r="C379" s="4"/>
      <c r="D379" s="4"/>
      <c r="E379" s="4"/>
      <c r="F379" s="4"/>
      <c r="G379" s="4"/>
    </row>
    <row r="380" spans="2:7" ht="12.75">
      <c r="B380" s="4"/>
      <c r="C380" s="4"/>
      <c r="D380" s="4"/>
      <c r="E380" s="4"/>
      <c r="F380" s="4"/>
      <c r="G380" s="4"/>
    </row>
    <row r="381" spans="2:7" ht="12.75">
      <c r="B381" s="4"/>
      <c r="C381" s="4"/>
      <c r="D381" s="4"/>
      <c r="E381" s="4"/>
      <c r="F381" s="4"/>
      <c r="G381" s="4"/>
    </row>
    <row r="382" spans="2:7" ht="12.75">
      <c r="B382" s="4"/>
      <c r="C382" s="4"/>
      <c r="D382" s="4"/>
      <c r="E382" s="4"/>
      <c r="F382" s="4"/>
      <c r="G382" s="4"/>
    </row>
    <row r="383" spans="2:7" ht="12.75">
      <c r="B383" s="4"/>
      <c r="C383" s="4"/>
      <c r="D383" s="4"/>
      <c r="E383" s="4"/>
      <c r="F383" s="4"/>
      <c r="G383" s="4"/>
    </row>
    <row r="384" spans="2:7" ht="12.75">
      <c r="B384" s="4"/>
      <c r="C384" s="4"/>
      <c r="D384" s="4"/>
      <c r="E384" s="4"/>
      <c r="F384" s="4"/>
      <c r="G384" s="4"/>
    </row>
    <row r="385" spans="2:7" ht="12.75">
      <c r="B385" s="4"/>
      <c r="C385" s="4"/>
      <c r="D385" s="4"/>
      <c r="E385" s="4"/>
      <c r="F385" s="4"/>
      <c r="G385" s="4"/>
    </row>
    <row r="386" spans="2:7" ht="12.75">
      <c r="B386" s="4"/>
      <c r="C386" s="4"/>
      <c r="D386" s="4"/>
      <c r="E386" s="4"/>
      <c r="F386" s="4"/>
      <c r="G386" s="4"/>
    </row>
    <row r="387" spans="2:7" ht="12.75">
      <c r="B387" s="4"/>
      <c r="C387" s="4"/>
      <c r="D387" s="4"/>
      <c r="E387" s="4"/>
      <c r="F387" s="4"/>
      <c r="G387" s="4"/>
    </row>
    <row r="388" spans="2:7" ht="12.75">
      <c r="B388" s="4"/>
      <c r="C388" s="4"/>
      <c r="D388" s="4"/>
      <c r="E388" s="4"/>
      <c r="F388" s="4"/>
      <c r="G388" s="4"/>
    </row>
    <row r="389" spans="2:7" ht="12.75">
      <c r="B389" s="4"/>
      <c r="C389" s="4"/>
      <c r="D389" s="4"/>
      <c r="E389" s="4"/>
      <c r="F389" s="4"/>
      <c r="G389" s="4"/>
    </row>
    <row r="390" spans="2:7" ht="12.75">
      <c r="B390" s="4"/>
      <c r="C390" s="4"/>
      <c r="D390" s="4"/>
      <c r="E390" s="4"/>
      <c r="F390" s="4"/>
      <c r="G390" s="4"/>
    </row>
    <row r="391" spans="2:7" ht="12.75">
      <c r="B391" s="4"/>
      <c r="C391" s="4"/>
      <c r="D391" s="4"/>
      <c r="E391" s="4"/>
      <c r="F391" s="4"/>
      <c r="G391" s="4"/>
    </row>
    <row r="392" spans="2:7" ht="12.75">
      <c r="B392" s="4"/>
      <c r="C392" s="4"/>
      <c r="D392" s="4"/>
      <c r="E392" s="4"/>
      <c r="F392" s="4"/>
      <c r="G392" s="4"/>
    </row>
    <row r="393" spans="2:7" ht="12.75">
      <c r="B393" s="4"/>
      <c r="C393" s="4"/>
      <c r="D393" s="4"/>
      <c r="E393" s="4"/>
      <c r="F393" s="4"/>
      <c r="G393" s="4"/>
    </row>
    <row r="394" spans="2:7" ht="12.75">
      <c r="B394" s="4"/>
      <c r="C394" s="4"/>
      <c r="D394" s="4"/>
      <c r="E394" s="4"/>
      <c r="F394" s="4"/>
      <c r="G394" s="4"/>
    </row>
    <row r="395" spans="2:7" ht="12.75">
      <c r="B395" s="4"/>
      <c r="C395" s="4"/>
      <c r="D395" s="4"/>
      <c r="E395" s="4"/>
      <c r="F395" s="4"/>
      <c r="G395" s="4"/>
    </row>
    <row r="396" spans="2:7" ht="12.75">
      <c r="B396" s="4"/>
      <c r="C396" s="4"/>
      <c r="D396" s="4"/>
      <c r="E396" s="4"/>
      <c r="F396" s="4"/>
      <c r="G396" s="4"/>
    </row>
    <row r="397" spans="2:7" ht="12.75">
      <c r="B397" s="4"/>
      <c r="C397" s="4"/>
      <c r="D397" s="4"/>
      <c r="E397" s="4"/>
      <c r="F397" s="4"/>
      <c r="G397" s="4"/>
    </row>
    <row r="398" spans="2:7" ht="12.75">
      <c r="B398" s="4"/>
      <c r="C398" s="4"/>
      <c r="D398" s="4"/>
      <c r="E398" s="4"/>
      <c r="F398" s="4"/>
      <c r="G398" s="4"/>
    </row>
    <row r="399" spans="2:7" ht="12.75">
      <c r="B399" s="4"/>
      <c r="C399" s="4"/>
      <c r="D399" s="4"/>
      <c r="E399" s="4"/>
      <c r="F399" s="4"/>
      <c r="G399" s="4"/>
    </row>
    <row r="400" spans="2:7" ht="12.75">
      <c r="B400" s="4"/>
      <c r="C400" s="4"/>
      <c r="D400" s="4"/>
      <c r="E400" s="4"/>
      <c r="F400" s="4"/>
      <c r="G400" s="4"/>
    </row>
    <row r="401" spans="2:7" ht="12.75">
      <c r="B401" s="4"/>
      <c r="C401" s="4"/>
      <c r="D401" s="4"/>
      <c r="E401" s="4"/>
      <c r="F401" s="4"/>
      <c r="G401" s="4"/>
    </row>
    <row r="402" spans="2:7" ht="12.75">
      <c r="B402" s="4"/>
      <c r="C402" s="4"/>
      <c r="D402" s="4"/>
      <c r="E402" s="4"/>
      <c r="F402" s="4"/>
      <c r="G402" s="4"/>
    </row>
    <row r="403" spans="2:7" ht="12.75">
      <c r="B403" s="4"/>
      <c r="C403" s="4"/>
      <c r="D403" s="4"/>
      <c r="E403" s="4"/>
      <c r="F403" s="4"/>
      <c r="G403" s="4"/>
    </row>
    <row r="404" spans="2:7" ht="12.75">
      <c r="B404" s="4"/>
      <c r="C404" s="4"/>
      <c r="D404" s="4"/>
      <c r="E404" s="4"/>
      <c r="F404" s="4"/>
      <c r="G404" s="4"/>
    </row>
    <row r="405" spans="2:7" ht="12.75">
      <c r="B405" s="4"/>
      <c r="C405" s="4"/>
      <c r="D405" s="4"/>
      <c r="E405" s="4"/>
      <c r="F405" s="4"/>
      <c r="G405" s="4"/>
    </row>
    <row r="406" spans="2:7" ht="12.75">
      <c r="B406" s="4"/>
      <c r="C406" s="4"/>
      <c r="D406" s="4"/>
      <c r="E406" s="4"/>
      <c r="F406" s="4"/>
      <c r="G406" s="4"/>
    </row>
    <row r="407" spans="2:7" ht="12.75">
      <c r="B407" s="4"/>
      <c r="C407" s="4"/>
      <c r="D407" s="4"/>
      <c r="E407" s="4"/>
      <c r="F407" s="4"/>
      <c r="G407" s="4"/>
    </row>
    <row r="408" spans="2:7" ht="12.75">
      <c r="B408" s="4"/>
      <c r="C408" s="4"/>
      <c r="D408" s="4"/>
      <c r="E408" s="4"/>
      <c r="F408" s="4"/>
      <c r="G408" s="4"/>
    </row>
    <row r="409" spans="2:7" ht="12.75">
      <c r="B409" s="4"/>
      <c r="C409" s="4"/>
      <c r="D409" s="4"/>
      <c r="E409" s="4"/>
      <c r="F409" s="4"/>
      <c r="G409" s="4"/>
    </row>
    <row r="410" spans="2:7" ht="12.75">
      <c r="B410" s="4"/>
      <c r="C410" s="4"/>
      <c r="D410" s="4"/>
      <c r="E410" s="4"/>
      <c r="F410" s="4"/>
      <c r="G410" s="4"/>
    </row>
    <row r="411" spans="2:7" ht="12.75">
      <c r="B411" s="4"/>
      <c r="C411" s="4"/>
      <c r="D411" s="4"/>
      <c r="E411" s="4"/>
      <c r="F411" s="4"/>
      <c r="G411" s="4"/>
    </row>
    <row r="412" spans="2:7" ht="12.75">
      <c r="B412" s="4"/>
      <c r="C412" s="4"/>
      <c r="D412" s="4"/>
      <c r="E412" s="4"/>
      <c r="F412" s="4"/>
      <c r="G412" s="4"/>
    </row>
    <row r="413" spans="2:7" ht="12.75">
      <c r="B413" s="4"/>
      <c r="C413" s="4"/>
      <c r="D413" s="4"/>
      <c r="E413" s="4"/>
      <c r="F413" s="4"/>
      <c r="G413" s="4"/>
    </row>
    <row r="414" spans="2:7" ht="12.75">
      <c r="B414" s="4"/>
      <c r="C414" s="4"/>
      <c r="D414" s="4"/>
      <c r="E414" s="4"/>
      <c r="F414" s="4"/>
      <c r="G414" s="4"/>
    </row>
    <row r="415" spans="2:7" ht="12.75">
      <c r="B415" s="4"/>
      <c r="C415" s="4"/>
      <c r="D415" s="4"/>
      <c r="E415" s="4"/>
      <c r="F415" s="4"/>
      <c r="G415" s="4"/>
    </row>
    <row r="416" spans="2:7" ht="12.75">
      <c r="B416" s="4"/>
      <c r="C416" s="4"/>
      <c r="D416" s="4"/>
      <c r="E416" s="4"/>
      <c r="F416" s="4"/>
      <c r="G416" s="4"/>
    </row>
    <row r="417" spans="2:7" ht="12.75">
      <c r="B417" s="4"/>
      <c r="C417" s="4"/>
      <c r="D417" s="4"/>
      <c r="E417" s="4"/>
      <c r="F417" s="4"/>
      <c r="G417" s="4"/>
    </row>
    <row r="418" spans="2:7" ht="12.75">
      <c r="B418" s="4"/>
      <c r="C418" s="4"/>
      <c r="D418" s="4"/>
      <c r="E418" s="4"/>
      <c r="F418" s="4"/>
      <c r="G418" s="4"/>
    </row>
    <row r="419" spans="2:7" ht="12.75">
      <c r="B419" s="4"/>
      <c r="C419" s="4"/>
      <c r="D419" s="4"/>
      <c r="E419" s="4"/>
      <c r="F419" s="4"/>
      <c r="G419" s="4"/>
    </row>
    <row r="420" spans="2:7" ht="12.75">
      <c r="B420" s="4"/>
      <c r="C420" s="4"/>
      <c r="D420" s="4"/>
      <c r="E420" s="4"/>
      <c r="F420" s="4"/>
      <c r="G420" s="4"/>
    </row>
    <row r="421" spans="2:7" ht="12.75">
      <c r="B421" s="4"/>
      <c r="C421" s="4"/>
      <c r="D421" s="4"/>
      <c r="E421" s="4"/>
      <c r="F421" s="4"/>
      <c r="G421" s="4"/>
    </row>
    <row r="422" spans="2:7" ht="12.75">
      <c r="B422" s="4"/>
      <c r="C422" s="4"/>
      <c r="D422" s="4"/>
      <c r="E422" s="4"/>
      <c r="F422" s="4"/>
      <c r="G422" s="4"/>
    </row>
    <row r="423" spans="2:7" ht="12.75">
      <c r="B423" s="4"/>
      <c r="C423" s="4"/>
      <c r="D423" s="4"/>
      <c r="E423" s="4"/>
      <c r="F423" s="4"/>
      <c r="G423" s="4"/>
    </row>
    <row r="424" spans="2:7" ht="12.75">
      <c r="B424" s="4"/>
      <c r="C424" s="4"/>
      <c r="D424" s="4"/>
      <c r="E424" s="4"/>
      <c r="F424" s="4"/>
      <c r="G424" s="4"/>
    </row>
    <row r="425" spans="2:7" ht="12.75">
      <c r="B425" s="4"/>
      <c r="C425" s="4"/>
      <c r="D425" s="4"/>
      <c r="E425" s="4"/>
      <c r="F425" s="4"/>
      <c r="G425" s="4"/>
    </row>
    <row r="426" spans="2:7" ht="12.75">
      <c r="B426" s="4"/>
      <c r="C426" s="4"/>
      <c r="D426" s="4"/>
      <c r="E426" s="4"/>
      <c r="F426" s="4"/>
      <c r="G426" s="4"/>
    </row>
    <row r="427" spans="2:7" ht="12.75">
      <c r="B427" s="4"/>
      <c r="C427" s="4"/>
      <c r="D427" s="4"/>
      <c r="E427" s="4"/>
      <c r="F427" s="4"/>
      <c r="G427" s="4"/>
    </row>
    <row r="428" spans="2:7" ht="12.75">
      <c r="B428" s="4"/>
      <c r="C428" s="4"/>
      <c r="D428" s="4"/>
      <c r="E428" s="4"/>
      <c r="F428" s="4"/>
      <c r="G428" s="4"/>
    </row>
    <row r="429" spans="2:7" ht="12.75">
      <c r="B429" s="4"/>
      <c r="C429" s="4"/>
      <c r="D429" s="4"/>
      <c r="E429" s="4"/>
      <c r="F429" s="4"/>
      <c r="G429" s="4"/>
    </row>
    <row r="430" spans="2:7" ht="12.75">
      <c r="B430" s="4"/>
      <c r="C430" s="4"/>
      <c r="D430" s="4"/>
      <c r="E430" s="4"/>
      <c r="F430" s="4"/>
      <c r="G430" s="4"/>
    </row>
    <row r="431" spans="2:7" ht="12.75">
      <c r="B431" s="4"/>
      <c r="C431" s="4"/>
      <c r="D431" s="4"/>
      <c r="E431" s="4"/>
      <c r="F431" s="4"/>
      <c r="G431" s="4"/>
    </row>
    <row r="432" spans="2:7" ht="12.75">
      <c r="B432" s="4"/>
      <c r="C432" s="4"/>
      <c r="D432" s="4"/>
      <c r="E432" s="4"/>
      <c r="F432" s="4"/>
      <c r="G432" s="4"/>
    </row>
    <row r="433" spans="2:7" ht="12.75">
      <c r="B433" s="4"/>
      <c r="C433" s="4"/>
      <c r="D433" s="4"/>
      <c r="E433" s="4"/>
      <c r="F433" s="4"/>
      <c r="G433" s="4"/>
    </row>
    <row r="434" spans="2:7" ht="12.75">
      <c r="B434" s="4"/>
      <c r="C434" s="4"/>
      <c r="D434" s="4"/>
      <c r="E434" s="4"/>
      <c r="F434" s="4"/>
      <c r="G434" s="4"/>
    </row>
    <row r="435" spans="2:7" ht="12.75">
      <c r="B435" s="4"/>
      <c r="C435" s="4"/>
      <c r="D435" s="4"/>
      <c r="E435" s="4"/>
      <c r="F435" s="4"/>
      <c r="G435" s="4"/>
    </row>
    <row r="436" spans="2:7" ht="12.75">
      <c r="B436" s="4"/>
      <c r="C436" s="4"/>
      <c r="D436" s="4"/>
      <c r="E436" s="4"/>
      <c r="F436" s="4"/>
      <c r="G436" s="4"/>
    </row>
  </sheetData>
  <sheetProtection password="CF7A" sheet="1" objects="1" scenarios="1"/>
  <printOptions/>
  <pageMargins left="0.75" right="0.75" top="1" bottom="1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 circle</dc:creator>
  <cp:keywords/>
  <dc:description/>
  <cp:lastModifiedBy>user</cp:lastModifiedBy>
  <dcterms:created xsi:type="dcterms:W3CDTF">2002-01-28T17:52:26Z</dcterms:created>
  <dcterms:modified xsi:type="dcterms:W3CDTF">2014-03-22T11:41:52Z</dcterms:modified>
  <cp:category/>
  <cp:version/>
  <cp:contentType/>
  <cp:contentStatus/>
</cp:coreProperties>
</file>